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987" firstSheet="9" activeTab="18"/>
  </bookViews>
  <sheets>
    <sheet name="ฝ่ายบริหารงานสภา" sheetId="1" r:id="rId1"/>
    <sheet name="ฝ่ายการคลังและทรัพย์สิน" sheetId="8" r:id="rId2"/>
    <sheet name="ฝ่ายวิชาการและประกันคุณภาพ" sheetId="9" r:id="rId3"/>
    <sheet name="ฝ่ายบริหารวิทยาเขตสงขลา" sheetId="10" r:id="rId4"/>
    <sheet name="ฝ่ายกิจการนิสิตวิทยาเขตสงขลา" sheetId="11" r:id="rId5"/>
    <sheet name="ฝ่ายบริหารวิทยาเขตพัทลุง" sheetId="12" r:id="rId6"/>
    <sheet name="ฝ่ายกิจการนิสิตวิทยาเขตพัทลุง" sheetId="13" r:id="rId7"/>
    <sheet name="คณะศึกษาศาสตร์" sheetId="14" state="hidden" r:id="rId8"/>
    <sheet name="คณะเทคโนโลยี" sheetId="16" state="hidden" r:id="rId9"/>
    <sheet name="คณะวิทยาการสุขภาพ" sheetId="17" r:id="rId10"/>
    <sheet name="คณะเศรษฐศาสตร์" sheetId="18" r:id="rId11"/>
    <sheet name="คณะนิติศาสตร์" sheetId="19" r:id="rId12"/>
    <sheet name="บัณฑิตวิทยาลัย" sheetId="20" r:id="rId13"/>
    <sheet name="สำนักคอมพิวเตอร์ วข สงขลา" sheetId="21" r:id="rId14"/>
    <sheet name="สำนักคอมพิวเตอร์ วข พัทลุง" sheetId="22" r:id="rId15"/>
    <sheet name="สำนักหอสมุด วข พัทลุง" sheetId="23" r:id="rId16"/>
    <sheet name="สถาบันทักษิณคดี" sheetId="24" r:id="rId17"/>
    <sheet name="วิทยาลัยภูมิ" sheetId="25" r:id="rId18"/>
    <sheet name="สถาบันวิจัย" sheetId="26" r:id="rId19"/>
    <sheet name="คณวิทยาศาสตร์" sheetId="15" state="hidden" r:id="rId20"/>
  </sheets>
  <calcPr calcId="125725"/>
</workbook>
</file>

<file path=xl/calcChain.xml><?xml version="1.0" encoding="utf-8"?>
<calcChain xmlns="http://schemas.openxmlformats.org/spreadsheetml/2006/main">
  <c r="F25" i="10"/>
  <c r="F17" i="12"/>
  <c r="F10" i="10"/>
  <c r="H9" i="26"/>
  <c r="H15" i="25"/>
  <c r="H15" i="24"/>
  <c r="H15" i="23"/>
  <c r="F15" i="20"/>
  <c r="H15" s="1"/>
  <c r="F15" i="18"/>
  <c r="F15" i="14"/>
  <c r="F22" i="10" l="1"/>
  <c r="F20"/>
  <c r="F21"/>
  <c r="F18" i="9"/>
  <c r="H18" s="1"/>
  <c r="H15"/>
</calcChain>
</file>

<file path=xl/sharedStrings.xml><?xml version="1.0" encoding="utf-8"?>
<sst xmlns="http://schemas.openxmlformats.org/spreadsheetml/2006/main" count="788" uniqueCount="124">
  <si>
    <t>เหตุผลที่เบิกจ่ายไม่เป็นไปตามแผน</t>
  </si>
  <si>
    <t>รายการ</t>
  </si>
  <si>
    <t>แผนเบิกจ่าย</t>
  </si>
  <si>
    <t>ผลเบิกจ่าย</t>
  </si>
  <si>
    <t>งบประมาณเงินอุดหนุนรัฐบาล</t>
  </si>
  <si>
    <t>งบประมาณเงินรายได้</t>
  </si>
  <si>
    <t>งบประมาณ</t>
  </si>
  <si>
    <t>ที่ได้รับจัดสรร</t>
  </si>
  <si>
    <t>ร้อยละ</t>
  </si>
  <si>
    <t>การเบิกจ่าย</t>
  </si>
  <si>
    <t>โอน</t>
  </si>
  <si>
    <t>เปลี่ยนแปลง</t>
  </si>
  <si>
    <t>รายจ่ายอื่น</t>
  </si>
  <si>
    <t>งบลงทุน</t>
  </si>
  <si>
    <t>เงินอุดหนุน</t>
  </si>
  <si>
    <t xml:space="preserve"> - ครุภัณฑ์ที่มีราคาต่อหน่วยต่ำกว่า 1 ล้านบาท</t>
  </si>
  <si>
    <t>รายการ แผน - ผล การเบิกจ่ายที่ไม่เป็นไปตามแผนที่กำหนดไว้ (รายการเบิกจ่ายจากระบบบัญชี 3มิติ)</t>
  </si>
  <si>
    <t xml:space="preserve"> - ค่าที่ดินและสิ่งก่อสร้างที่มีราคาต่อหน่วยต่ำกว่า 10 ล้านบาท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</si>
  <si>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ฝ่ายบริหารงานสภามหาวิทยาลัย</t>
    </r>
  </si>
  <si>
    <t>งบประมาณ ณ วันที่ 1 ตุลาคม 2555 ถึง 30 มิถุนายน 2556</t>
  </si>
  <si>
    <t>1 ต.ค. 54 - 30 มิ.ย. 54</t>
  </si>
  <si>
    <t xml:space="preserve"> - โครงการกรรมการสภามหาวิทยาลัยพบประชาคม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</si>
  <si>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ฝ่ายการคลังและทรัพย์สิน</t>
    </r>
  </si>
  <si>
    <t xml:space="preserve"> - ค่าใช้จ่ายการตรวจสอบบัญชีมหาวิทยาลัยทักษิณ</t>
  </si>
  <si>
    <t xml:space="preserve"> - ค่าใช้จ่ายในการรวบรวมระเบียบ ประกาศหลักเกณฑ์ ที่เกี่ยวกับ</t>
  </si>
  <si>
    <t>งบประมาณการเงินและพัสดุ</t>
  </si>
  <si>
    <t>ผู้รายงาน ........................................................................................</t>
  </si>
  <si>
    <t>ผู้ตรวจสอบ ...................................................................................</t>
  </si>
  <si>
    <t xml:space="preserve"> - โครงการปรับปรุงวิชาศึกษาทั่วไป</t>
  </si>
  <si>
    <t xml:space="preserve"> - โครงการพัฒนาอาจารย์และนวัตกรรมการสอน</t>
  </si>
  <si>
    <t xml:space="preserve"> - โครงการประชาสัมพันธ์สัญจร</t>
  </si>
  <si>
    <t xml:space="preserve"> - โครงการสหกิจศึกษาและบูรณาการวิชาการเพื่อสังคม</t>
  </si>
  <si>
    <t xml:space="preserve"> - โครงการรับนิสิตและแนะแนวการศึกษา</t>
  </si>
  <si>
    <t>ค่าที่ดินและสิ่งก่อสร้างที่มีราคาตั้งแต่ 10 ล้านบาทขึ้นไป</t>
  </si>
  <si>
    <t xml:space="preserve"> - ค่าควบคุมงานศูนย์ปฏิบัติการดนตรีและหอศิลปะการแสดง</t>
  </si>
  <si>
    <t xml:space="preserve"> - ค่าควบคุมงานอาคารปฏิบัติการและบริหารวิทยาเขตสงขลา</t>
  </si>
  <si>
    <t xml:space="preserve"> - ค่าควบคุมงานอาคารที่พักบุคลการ</t>
  </si>
  <si>
    <t>งบรายจ่ายอื่น</t>
  </si>
  <si>
    <t xml:space="preserve"> - โครงการจัดนิทรรศการในงานมหกรรม "ทวีรักษ์โลก 360 องศา"</t>
  </si>
  <si>
    <t xml:space="preserve"> - โครงการวันสถาปนามหาวิทยาลัย</t>
  </si>
  <si>
    <t xml:space="preserve"> - โครงการประชาสัมพันธ์มหาวิทยาลัยทักษิณ วิทยาเขตสงขลา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</si>
  <si>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ฝ่ายบริหารวิทยาเขตสงขลา</t>
    </r>
  </si>
  <si>
    <t xml:space="preserve"> - ค่าก่อสร้างอาคารกิจการนิสิตวิทยาเขตสงขลา </t>
  </si>
  <si>
    <t xml:space="preserve"> - โครงการเทางามสัมพันธ์</t>
  </si>
  <si>
    <t xml:space="preserve"> - โครงการกิจกรรมนิสิตเข้าร่วมการแข่งขันกีฬามหาวิทยาลัย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</si>
  <si>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ฝ่ายกิจการนิสิตวิทยาเขตสงขลา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</si>
  <si>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ฝ่ายบริหารวิทยาเขตพัทลุง</t>
    </r>
  </si>
  <si>
    <t xml:space="preserve"> - ค่าควบคุมงานอาคารกิจการนิสิตวิทยาเขตสงขลา </t>
  </si>
  <si>
    <t xml:space="preserve"> - ค่าควบคุมงานอาคารเรียนรวม เฟส2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</si>
  <si>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ฝ่ายกิจการนิสิตวิทยาเขตพัทลุง</t>
    </r>
  </si>
  <si>
    <t xml:space="preserve"> - โครงการดำเนินการหลักสูตรพัฒนานิสิตนอกชั้นเรียน</t>
  </si>
  <si>
    <t xml:space="preserve"> - ค่าที่ดินและสิ่งก่อสร้างมีราคาต่อหน่วยต่ำกว่า 10 ล้านบาท</t>
  </si>
  <si>
    <t xml:space="preserve"> - งบสนับสนุนการจัดการเรียนการสอนหลักสูตร ป.บัณฑิต</t>
  </si>
  <si>
    <t xml:space="preserve"> - งบสนับสนุนการศึกษาดูงานของนิสิต</t>
  </si>
  <si>
    <t xml:space="preserve"> - โครงการศิลปวัฒนธรรม</t>
  </si>
  <si>
    <t xml:space="preserve"> - งบสนับสนุนการดำเนินการจัดการเรียนการสอนหลักสูตร กศ.ม.</t>
  </si>
  <si>
    <t xml:space="preserve"> </t>
  </si>
  <si>
    <t xml:space="preserve"> - โครงการจัดทำวารสาร สาขาวิชา</t>
  </si>
  <si>
    <t xml:space="preserve"> - โครงการวิจัยร่วมกับองค์กรในประเทศภูมิภาคอาเซียน (สาขาวิชาการ</t>
  </si>
  <si>
    <t>สอนวิทยาศาสตร์และคณิตศาสตร์)</t>
  </si>
  <si>
    <t>การวัดผลการศึกษา (โครงการจัดการศึกษาภาคพิเศษ : สำนักงานคณะศึกษาศาสตร์)</t>
  </si>
  <si>
    <t xml:space="preserve"> - โครงการสหกิจวิจัยสำหรับนิสิตระดับปริญญาตรี</t>
  </si>
  <si>
    <t xml:space="preserve"> - งบสนับสนุนค่าตอบแทนการตีพิมพ์ผลงานทางวิชาการการนำเสนอผลงาน</t>
  </si>
  <si>
    <t>ทางวิชาการ</t>
  </si>
  <si>
    <t xml:space="preserve"> - โครงการส่งเสริมการผลิตเอกสารวิชาการคณะวิทยาศาสตร์</t>
  </si>
  <si>
    <t xml:space="preserve"> - โครงการต้อนรับบัณฑิตใหม่</t>
  </si>
  <si>
    <t xml:space="preserve"> - โครงการอบรมเชิงปฏิบัติการเรื่องการสร้างผลงานทางวิชาการเพื่อก้าว</t>
  </si>
  <si>
    <t>สู่ตำแหน่งทางวิชาการที่สูงขึ้น</t>
  </si>
  <si>
    <t xml:space="preserve"> - โครงการประชาสัมพันธ์คณะวิทยาศาสตร์</t>
  </si>
  <si>
    <t xml:space="preserve"> - โครงการอบรมพัฒนาศักยภาพนักวิจัยหัวข้อวิจัยทางคณิตศาสตร์และสถิติ</t>
  </si>
  <si>
    <t>ส.ค.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</si>
  <si>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คณะเทคโนโลยีและการพัฒนาชุมชน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</si>
  <si>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คณะศึกษาศาสตร์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</si>
  <si>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คณะวิทยาการสุขภาพและการกีฬา</t>
    </r>
  </si>
  <si>
    <t xml:space="preserve"> - ค่าควบคุมงานอาคารปฏิบัติการวิทยาศาสตร์สุขภาพและการกีฬา</t>
  </si>
  <si>
    <t xml:space="preserve"> - โครงการจัดการความรู้</t>
  </si>
  <si>
    <t xml:space="preserve"> - โครงการศึกษาดูงาน</t>
  </si>
  <si>
    <t xml:space="preserve"> - โครงการฝึกงานของนิสิตคณะวิทยาการสุขภาพและการกีฬา</t>
  </si>
  <si>
    <t xml:space="preserve"> - โครงการพัฒนาทักษะทางภาษาเพื่อการศึกษาต่อระดับปริญญาเอก</t>
  </si>
  <si>
    <t xml:space="preserve"> - โครงการพัฒนาทักษะวิชาชีพเฉพาะทางสายวิชาการและสนับสนุน</t>
  </si>
  <si>
    <t xml:space="preserve"> - โครงการพัฒนาตามยุทธศาสตร์ของคณะฯ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</si>
  <si>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คณะเศรษฐศาสตร์และบริหารธุรกิจ</t>
    </r>
  </si>
  <si>
    <t xml:space="preserve"> - เงินสนับสนุนโครงการประกันคุณภาพการศึกษา</t>
  </si>
  <si>
    <t xml:space="preserve"> - โครงการนิสิตสาขาบริหารธุรกิจศึกษาดูงานประเทศสิงคโปร์</t>
  </si>
  <si>
    <t>ประจำปี 2556</t>
  </si>
  <si>
    <t xml:space="preserve"> - โครงการฝึกอบรมภาษาอังกฤษสำหรับนักกฎหมายภาคปฏิบัติ</t>
  </si>
  <si>
    <t xml:space="preserve"> - โครงการพัฒนาบัณฑิตอันพึงประสงค์</t>
  </si>
  <si>
    <t xml:space="preserve"> - เงินอุดหนุนโครงการจัดการศึกษาภาคพิเศษสาขา ปร.ด.การพัฒนาที่ยั่งยืน</t>
  </si>
  <si>
    <t xml:space="preserve"> - อุดหนุนการจัดการศึกษาภาคพิเศษสาขา ศศ.ม.การพัฒนาที่ยั่งยืน</t>
  </si>
  <si>
    <t xml:space="preserve"> - โครงการศึกษาดูงานพัฒนาศักยภาพในการปฏิบัติงานด้าน ICT</t>
  </si>
  <si>
    <t>ประจำปีงบประมาณ พ.ศ. 2556</t>
  </si>
  <si>
    <t xml:space="preserve"> - โครงการพัทลุงศึกษา</t>
  </si>
  <si>
    <t xml:space="preserve"> - โครงการจัดทำวารสารปริชาต</t>
  </si>
  <si>
    <t xml:space="preserve"> - โครงการเตรียมความพร้อมโครงการจัดตั้งศูนย์เครื่องมือกลาง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</si>
  <si>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สถาบันวิจัยและพัฒนา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</si>
  <si>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วิทยาลัยภูมิปัญญาชุมชน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</si>
  <si>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สถาบันทักษิณคดีศึกษา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</si>
  <si>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สำนักหอสมุด วิทยาเขต พัทลุง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</si>
  <si>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สำนักคอมพิวเตอร์ วิทยาเขต พัทลุง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</si>
  <si>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สำนักคอมพิวเตอร์ วิทยาเขต สงขลา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</si>
  <si>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บัณฑิตวิทยาลัย</t>
    </r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</si>
  <si>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คณะนิติศาสตร์</t>
    </r>
  </si>
  <si>
    <t xml:space="preserve"> - ค่าก่อสร้างอาคารปฏิบัติการด้านวิทยาศาสตร์สุขภาพและการกีฬา</t>
  </si>
  <si>
    <t xml:space="preserve"> - โครงการพัฒนาศักยภาพบุคลากรด้านการวิจัย</t>
  </si>
  <si>
    <t xml:space="preserve"> - ค่าก่อสร้างอาคารเรียนรวม เฟส2</t>
  </si>
  <si>
    <t xml:space="preserve"> - ค่าก่อสร้างอาคารปฏิบัติการและบริหารวิทยาเขตสงขลา</t>
  </si>
  <si>
    <t xml:space="preserve"> - ค่าก่อสร้างอาคารที่พักบุคลากร</t>
  </si>
  <si>
    <t xml:space="preserve"> - ค่าก่อสร้างศูนย์ปฏิบัติการดนตรีและหอศิลปะการแสดง</t>
  </si>
  <si>
    <t>หมายเหตุเพิ่มเติม</t>
  </si>
  <si>
    <t xml:space="preserve"> - โครงการจัดทำแผนพัฒนามหาวิททยาลัยทักษิณ วข พัทลุง</t>
  </si>
  <si>
    <t xml:space="preserve">             (.....................................................................................)</t>
  </si>
  <si>
    <t>วันที่................................................................................................</t>
  </si>
  <si>
    <t>ผู้ตรวจสอบ.....................................................................................</t>
  </si>
  <si>
    <r>
      <t>หน่วยงาน :</t>
    </r>
    <r>
      <rPr>
        <sz val="18"/>
        <color theme="1"/>
        <rFont val="TH SarabunPSK"/>
        <family val="2"/>
      </rPr>
      <t xml:space="preserve"> </t>
    </r>
    <r>
      <rPr>
        <u/>
        <sz val="18"/>
        <color theme="1"/>
        <rFont val="TH SarabunPSK"/>
        <family val="2"/>
      </rPr>
      <t>ฝ่ายวิชาการและประกันคุณภาพการศึกษา</t>
    </r>
  </si>
  <si>
    <t>งบประมาณ ณ วันที่ 1 ตุลาคม 2555 ถึง 30 มิถุนายน 2556 (ไตรมาส 1 - ไตรมาส 3)</t>
  </si>
  <si>
    <t>เชิงจิตวิทยาสำหรับอาจารย์ที่ปรึกษา</t>
  </si>
  <si>
    <t xml:space="preserve"> - โครงการฝึกอบรมเชิงปฎิบัติการ เรื่อง ทักษะการปรึกษา</t>
  </si>
  <si>
    <t xml:space="preserve"> - โครงการนำเสนอผลงานทางวิชาการ อาจารย์ และศิษย์เก่า </t>
  </si>
  <si>
    <t>ด้านวิทยาศาสตร์สุขภาพและการกีฬา</t>
  </si>
  <si>
    <t>คณะศึกษาศาสตร์ ประจำปี 2556-2557</t>
  </si>
  <si>
    <t xml:space="preserve"> - โครงการสัมมนาเชิงปฏิบัติการการจัดทำแผนปฏิบัติงาน </t>
  </si>
  <si>
    <t xml:space="preserve"> - โครงการปฐมนิเทศ ประชุมสัมนาสภามหาวิทยาลัยมหาวิทยาลัย</t>
  </si>
  <si>
    <t>และประชุมระดมสมองเพื่อปรับปรุงยุทธศาสตร์</t>
  </si>
  <si>
    <t>1 ต.ค. 55 - 30 มิ.ย. 56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</si>
</sst>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1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u/>
      <sz val="18"/>
      <color theme="1"/>
      <name val="TH SarabunPSK"/>
      <family val="2"/>
    </font>
    <font>
      <u/>
      <sz val="11"/>
      <color theme="10"/>
      <name val="Tahoma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8"/>
      <color theme="1"/>
      <name val="Tahoma"/>
      <family val="2"/>
      <scheme val="minor"/>
    </font>
    <font>
      <u/>
      <sz val="18"/>
      <color theme="10"/>
      <name val="Tahoma"/>
      <family val="2"/>
    </font>
    <font>
      <b/>
      <sz val="14"/>
      <color theme="1"/>
      <name val="TH SarabunPSK"/>
      <family val="2"/>
    </font>
    <font>
      <u/>
      <sz val="16"/>
      <color theme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87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0" borderId="9" xfId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3" fillId="0" borderId="10" xfId="1" applyFont="1" applyBorder="1" applyAlignment="1">
      <alignment vertical="center"/>
    </xf>
    <xf numFmtId="43" fontId="3" fillId="0" borderId="11" xfId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3" fontId="3" fillId="0" borderId="19" xfId="1" applyFont="1" applyBorder="1" applyAlignment="1">
      <alignment vertical="center"/>
    </xf>
    <xf numFmtId="43" fontId="3" fillId="0" borderId="20" xfId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0" xfId="2" applyAlignment="1" applyProtection="1"/>
    <xf numFmtId="0" fontId="4" fillId="0" borderId="16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43" fontId="11" fillId="0" borderId="9" xfId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43" fontId="10" fillId="0" borderId="19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3" fontId="3" fillId="0" borderId="8" xfId="1" applyFont="1" applyBorder="1" applyAlignment="1">
      <alignment vertical="center"/>
    </xf>
    <xf numFmtId="43" fontId="3" fillId="0" borderId="22" xfId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3" fontId="7" fillId="0" borderId="10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3" fontId="7" fillId="0" borderId="16" xfId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43" fontId="6" fillId="0" borderId="17" xfId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7" fillId="0" borderId="19" xfId="1" applyFont="1" applyBorder="1" applyAlignment="1">
      <alignment vertical="center"/>
    </xf>
    <xf numFmtId="43" fontId="7" fillId="0" borderId="20" xfId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4" fillId="0" borderId="0" xfId="0" applyFont="1"/>
    <xf numFmtId="0" fontId="7" fillId="0" borderId="25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43" fontId="7" fillId="0" borderId="8" xfId="1" applyFont="1" applyBorder="1" applyAlignment="1">
      <alignment vertical="center"/>
    </xf>
    <xf numFmtId="43" fontId="7" fillId="0" borderId="22" xfId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5" fillId="0" borderId="0" xfId="2" applyFont="1" applyAlignment="1" applyProtection="1"/>
    <xf numFmtId="0" fontId="16" fillId="2" borderId="4" xfId="0" applyFont="1" applyFill="1" applyBorder="1" applyAlignment="1">
      <alignment horizontal="center" vertical="center" wrapText="1"/>
    </xf>
    <xf numFmtId="0" fontId="17" fillId="0" borderId="0" xfId="2" applyFont="1" applyAlignment="1" applyProtection="1"/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Hyperlink" xfId="2" builtinId="8"/>
    <cellStyle name="เครื่องหมายจุลภาค" xfId="1" builtinId="3"/>
    <cellStyle name="เครื่องหมายจุลภาค 2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2.625" style="1" bestFit="1" customWidth="1"/>
    <col min="5" max="5" width="11.375" style="1" customWidth="1"/>
    <col min="6" max="6" width="12.62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0" width="9" style="1" customWidth="1"/>
    <col min="11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18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ht="27" customHeight="1">
      <c r="B14" s="55" t="s">
        <v>14</v>
      </c>
      <c r="C14" s="56"/>
      <c r="D14" s="57"/>
      <c r="E14" s="57"/>
      <c r="F14" s="57"/>
      <c r="G14" s="57"/>
      <c r="H14" s="57"/>
      <c r="I14" s="58"/>
    </row>
    <row r="15" spans="2:9" ht="27" customHeight="1">
      <c r="B15" s="64"/>
      <c r="C15" s="65" t="s">
        <v>121</v>
      </c>
      <c r="D15" s="66">
        <v>800000</v>
      </c>
      <c r="E15" s="66">
        <v>0</v>
      </c>
      <c r="F15" s="66">
        <v>800000</v>
      </c>
      <c r="G15" s="66">
        <v>0</v>
      </c>
      <c r="H15" s="66">
        <v>0</v>
      </c>
      <c r="I15" s="67"/>
    </row>
    <row r="16" spans="2:9" ht="27" customHeight="1">
      <c r="B16" s="64"/>
      <c r="C16" s="65" t="s">
        <v>122</v>
      </c>
      <c r="D16" s="69"/>
      <c r="E16" s="69"/>
      <c r="F16" s="66"/>
      <c r="G16" s="66"/>
      <c r="H16" s="66"/>
      <c r="I16" s="67"/>
    </row>
    <row r="17" spans="2:9" ht="27" customHeight="1">
      <c r="B17" s="68"/>
      <c r="C17" s="65" t="s">
        <v>21</v>
      </c>
      <c r="D17" s="69">
        <v>100000</v>
      </c>
      <c r="E17" s="69">
        <v>0</v>
      </c>
      <c r="F17" s="66">
        <v>100000</v>
      </c>
      <c r="G17" s="66">
        <v>0</v>
      </c>
      <c r="H17" s="66">
        <v>0</v>
      </c>
      <c r="I17" s="67"/>
    </row>
    <row r="18" spans="2:9" ht="27" customHeight="1">
      <c r="B18" s="70"/>
      <c r="C18" s="60"/>
      <c r="D18" s="61"/>
      <c r="E18" s="61"/>
      <c r="F18" s="62"/>
      <c r="G18" s="62"/>
      <c r="H18" s="62"/>
      <c r="I18" s="63"/>
    </row>
    <row r="20" spans="2:9" s="42" customFormat="1" ht="30.75" customHeight="1">
      <c r="B20" s="71" t="s">
        <v>108</v>
      </c>
      <c r="C20" s="44"/>
      <c r="D20" s="44"/>
      <c r="E20" s="44"/>
      <c r="F20" s="44"/>
      <c r="G20" s="44"/>
      <c r="H20" s="44"/>
      <c r="I20" s="44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1" spans="2:9" s="45" customFormat="1" ht="30" customHeight="1">
      <c r="C31" s="45" t="s">
        <v>26</v>
      </c>
      <c r="I31" s="45" t="s">
        <v>112</v>
      </c>
    </row>
    <row r="32" spans="2:9" s="45" customFormat="1" ht="30" customHeight="1">
      <c r="C32" s="45" t="s">
        <v>110</v>
      </c>
      <c r="I32" s="45" t="s">
        <v>110</v>
      </c>
    </row>
    <row r="33" spans="3:9" s="45" customFormat="1" ht="30" customHeight="1">
      <c r="C33" s="45" t="s">
        <v>111</v>
      </c>
      <c r="I33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0"/>
  <sheetViews>
    <sheetView showGridLines="0" zoomScale="70" zoomScaleNormal="70" workbookViewId="0">
      <selection activeCell="F13" sqref="F13:G13"/>
    </sheetView>
  </sheetViews>
  <sheetFormatPr defaultRowHeight="27" customHeight="1"/>
  <cols>
    <col min="1" max="1" width="0.75" style="1" customWidth="1"/>
    <col min="2" max="2" width="3.25" style="1" customWidth="1"/>
    <col min="3" max="3" width="53.375" style="1" bestFit="1" customWidth="1"/>
    <col min="4" max="4" width="13.375" style="1" bestFit="1" customWidth="1"/>
    <col min="5" max="5" width="10.875" style="1" bestFit="1" customWidth="1"/>
    <col min="6" max="6" width="13.375" style="1" bestFit="1" customWidth="1"/>
    <col min="7" max="7" width="9.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73</v>
      </c>
      <c r="C4" s="3"/>
      <c r="D4" s="3"/>
      <c r="E4" s="3"/>
      <c r="F4" s="45"/>
      <c r="G4" s="45"/>
      <c r="H4" s="45"/>
      <c r="I4" s="45"/>
    </row>
    <row r="5" spans="2:9" ht="27" customHeight="1">
      <c r="B5" s="2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5" t="s">
        <v>123</v>
      </c>
      <c r="G6" s="96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91" t="s">
        <v>9</v>
      </c>
      <c r="I7" s="5"/>
    </row>
    <row r="8" spans="2:9" ht="27" customHeight="1">
      <c r="B8" s="20" t="s">
        <v>13</v>
      </c>
      <c r="C8" s="21"/>
      <c r="D8" s="12"/>
      <c r="E8" s="12"/>
      <c r="F8" s="12"/>
      <c r="G8" s="12"/>
      <c r="H8" s="12"/>
      <c r="I8" s="13"/>
    </row>
    <row r="9" spans="2:9" ht="27" customHeight="1">
      <c r="B9" s="37"/>
      <c r="C9" s="38" t="s">
        <v>102</v>
      </c>
      <c r="D9" s="39">
        <v>26500000</v>
      </c>
      <c r="E9" s="39">
        <v>0</v>
      </c>
      <c r="F9" s="40">
        <v>26500000</v>
      </c>
      <c r="G9" s="40">
        <v>0</v>
      </c>
      <c r="H9" s="40">
        <v>0</v>
      </c>
      <c r="I9" s="41"/>
    </row>
    <row r="10" spans="2:9" ht="18.75" customHeight="1">
      <c r="B10" s="18"/>
      <c r="C10" s="14"/>
      <c r="D10" s="15"/>
      <c r="E10" s="15"/>
      <c r="F10" s="16"/>
      <c r="G10" s="16"/>
      <c r="H10" s="16"/>
      <c r="I10" s="17"/>
    </row>
    <row r="11" spans="2:9" ht="9" customHeight="1"/>
    <row r="12" spans="2:9" ht="27" customHeight="1">
      <c r="B12" s="2" t="s">
        <v>5</v>
      </c>
      <c r="C12" s="2"/>
      <c r="D12" s="2"/>
      <c r="E12" s="2"/>
    </row>
    <row r="13" spans="2:9" ht="27" customHeight="1">
      <c r="B13" s="97" t="s">
        <v>1</v>
      </c>
      <c r="C13" s="97"/>
      <c r="D13" s="8" t="s">
        <v>6</v>
      </c>
      <c r="E13" s="8" t="s">
        <v>10</v>
      </c>
      <c r="F13" s="95" t="s">
        <v>123</v>
      </c>
      <c r="G13" s="96"/>
      <c r="H13" s="10" t="s">
        <v>8</v>
      </c>
      <c r="I13" s="26" t="s">
        <v>0</v>
      </c>
    </row>
    <row r="14" spans="2:9" ht="27" customHeight="1">
      <c r="B14" s="7"/>
      <c r="C14" s="6"/>
      <c r="D14" s="9" t="s">
        <v>7</v>
      </c>
      <c r="E14" s="9" t="s">
        <v>11</v>
      </c>
      <c r="F14" s="26" t="s">
        <v>2</v>
      </c>
      <c r="G14" s="26" t="s">
        <v>3</v>
      </c>
      <c r="H14" s="91" t="s">
        <v>9</v>
      </c>
      <c r="I14" s="5"/>
    </row>
    <row r="15" spans="2:9" ht="27" customHeight="1">
      <c r="B15" s="20" t="s">
        <v>13</v>
      </c>
      <c r="C15" s="21"/>
      <c r="D15" s="12"/>
      <c r="E15" s="12"/>
      <c r="F15" s="12"/>
      <c r="G15" s="12"/>
      <c r="H15" s="12"/>
      <c r="I15" s="13"/>
    </row>
    <row r="16" spans="2:9" ht="27" customHeight="1">
      <c r="B16" s="29"/>
      <c r="C16" s="28" t="s">
        <v>33</v>
      </c>
      <c r="D16" s="24"/>
      <c r="E16" s="23"/>
      <c r="F16" s="24"/>
      <c r="G16" s="24"/>
      <c r="H16" s="24">
        <v>0</v>
      </c>
      <c r="I16" s="25"/>
    </row>
    <row r="17" spans="2:9" ht="27" customHeight="1">
      <c r="B17" s="29"/>
      <c r="C17" s="22" t="s">
        <v>74</v>
      </c>
      <c r="D17" s="23">
        <v>752000</v>
      </c>
      <c r="E17" s="23">
        <v>0</v>
      </c>
      <c r="F17" s="24">
        <v>752000</v>
      </c>
      <c r="G17" s="24">
        <v>0</v>
      </c>
      <c r="H17" s="24">
        <v>0</v>
      </c>
      <c r="I17" s="25"/>
    </row>
    <row r="18" spans="2:9" ht="27" customHeight="1">
      <c r="B18" s="36" t="s">
        <v>12</v>
      </c>
      <c r="C18" s="22"/>
      <c r="D18" s="23"/>
      <c r="E18" s="23"/>
      <c r="F18" s="24"/>
      <c r="G18" s="24"/>
      <c r="H18" s="24"/>
      <c r="I18" s="25"/>
    </row>
    <row r="19" spans="2:9" ht="27" customHeight="1">
      <c r="B19" s="29" t="s">
        <v>56</v>
      </c>
      <c r="C19" s="22" t="s">
        <v>75</v>
      </c>
      <c r="D19" s="23">
        <v>150000</v>
      </c>
      <c r="E19" s="23">
        <v>0</v>
      </c>
      <c r="F19" s="24">
        <v>150000</v>
      </c>
      <c r="G19" s="24">
        <v>0</v>
      </c>
      <c r="H19" s="24">
        <v>0</v>
      </c>
      <c r="I19" s="25"/>
    </row>
    <row r="20" spans="2:9" ht="27" customHeight="1">
      <c r="B20" s="29"/>
      <c r="C20" s="22" t="s">
        <v>76</v>
      </c>
      <c r="D20" s="23">
        <v>500000</v>
      </c>
      <c r="E20" s="23">
        <v>400000</v>
      </c>
      <c r="F20" s="24">
        <v>500000</v>
      </c>
      <c r="G20" s="24">
        <v>0</v>
      </c>
      <c r="H20" s="24">
        <v>0</v>
      </c>
      <c r="I20" s="25"/>
    </row>
    <row r="21" spans="2:9" ht="27" customHeight="1">
      <c r="B21" s="29"/>
      <c r="C21" s="22" t="s">
        <v>77</v>
      </c>
      <c r="D21" s="23">
        <v>200000</v>
      </c>
      <c r="E21" s="23">
        <v>0</v>
      </c>
      <c r="F21" s="24">
        <v>200000</v>
      </c>
      <c r="G21" s="24">
        <v>0</v>
      </c>
      <c r="H21" s="24">
        <v>0</v>
      </c>
      <c r="I21" s="25"/>
    </row>
    <row r="22" spans="2:9" ht="27" customHeight="1">
      <c r="B22" s="29"/>
      <c r="C22" s="22" t="s">
        <v>78</v>
      </c>
      <c r="D22" s="23">
        <v>200000</v>
      </c>
      <c r="E22" s="23">
        <v>0</v>
      </c>
      <c r="F22" s="24">
        <v>150000</v>
      </c>
      <c r="G22" s="24">
        <v>0</v>
      </c>
      <c r="H22" s="24">
        <v>0</v>
      </c>
      <c r="I22" s="25"/>
    </row>
    <row r="23" spans="2:9" ht="27" customHeight="1">
      <c r="B23" s="29"/>
      <c r="C23" s="22" t="s">
        <v>79</v>
      </c>
      <c r="D23" s="24">
        <v>100000</v>
      </c>
      <c r="E23" s="23">
        <v>0</v>
      </c>
      <c r="F23" s="24">
        <v>100000</v>
      </c>
      <c r="G23" s="24">
        <v>0</v>
      </c>
      <c r="H23" s="24">
        <v>0</v>
      </c>
      <c r="I23" s="25"/>
    </row>
    <row r="24" spans="2:9" ht="27" customHeight="1">
      <c r="B24" s="29"/>
      <c r="C24" s="22" t="s">
        <v>80</v>
      </c>
      <c r="D24" s="23">
        <v>100000</v>
      </c>
      <c r="E24" s="23">
        <v>0</v>
      </c>
      <c r="F24" s="24">
        <v>100000</v>
      </c>
      <c r="G24" s="24">
        <v>0</v>
      </c>
      <c r="H24" s="24">
        <v>0</v>
      </c>
      <c r="I24" s="25"/>
    </row>
    <row r="25" spans="2:9" ht="27" customHeight="1">
      <c r="B25" s="29"/>
      <c r="C25" s="22" t="s">
        <v>117</v>
      </c>
      <c r="D25" s="23">
        <v>150000</v>
      </c>
      <c r="E25" s="23">
        <v>0</v>
      </c>
      <c r="F25" s="24">
        <v>150000</v>
      </c>
      <c r="G25" s="24">
        <v>0</v>
      </c>
      <c r="H25" s="24">
        <v>0</v>
      </c>
      <c r="I25" s="25"/>
    </row>
    <row r="26" spans="2:9" ht="27" customHeight="1">
      <c r="B26" s="18"/>
      <c r="C26" s="14" t="s">
        <v>118</v>
      </c>
      <c r="D26" s="15"/>
      <c r="E26" s="15"/>
      <c r="F26" s="16"/>
      <c r="G26" s="16"/>
      <c r="H26" s="16"/>
      <c r="I26" s="17"/>
    </row>
    <row r="27" spans="2:9" ht="15.75" customHeight="1">
      <c r="C27" s="92"/>
      <c r="D27" s="92"/>
    </row>
    <row r="28" spans="2:9" s="45" customFormat="1" ht="29.25" customHeight="1">
      <c r="C28" s="45" t="s">
        <v>26</v>
      </c>
      <c r="I28" s="45" t="s">
        <v>112</v>
      </c>
    </row>
    <row r="29" spans="2:9" s="45" customFormat="1" ht="29.25" customHeight="1">
      <c r="C29" s="45" t="s">
        <v>110</v>
      </c>
      <c r="I29" s="45" t="s">
        <v>110</v>
      </c>
    </row>
    <row r="30" spans="2:9" s="45" customFormat="1" ht="29.25" customHeight="1">
      <c r="C30" s="45" t="s">
        <v>111</v>
      </c>
      <c r="I30" s="45" t="s">
        <v>111</v>
      </c>
    </row>
  </sheetData>
  <mergeCells count="6">
    <mergeCell ref="B2:I2"/>
    <mergeCell ref="B3:I3"/>
    <mergeCell ref="B6:C6"/>
    <mergeCell ref="F6:G6"/>
    <mergeCell ref="B13:C13"/>
    <mergeCell ref="F13:G13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81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4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76"/>
      <c r="D14" s="86"/>
      <c r="E14" s="86"/>
      <c r="F14" s="87"/>
      <c r="G14" s="87"/>
      <c r="H14" s="78"/>
      <c r="I14" s="79"/>
    </row>
    <row r="15" spans="2:9" ht="27" customHeight="1">
      <c r="B15" s="75" t="s">
        <v>56</v>
      </c>
      <c r="C15" s="76" t="s">
        <v>82</v>
      </c>
      <c r="D15" s="77">
        <v>150000</v>
      </c>
      <c r="E15" s="77">
        <v>0</v>
      </c>
      <c r="F15" s="78">
        <f>(150000-6500-6500-6500)</f>
        <v>130500</v>
      </c>
      <c r="G15" s="78">
        <v>0</v>
      </c>
      <c r="H15" s="78">
        <v>0</v>
      </c>
      <c r="I15" s="79"/>
    </row>
    <row r="16" spans="2:9" ht="27" hidden="1" customHeight="1">
      <c r="B16" s="75"/>
      <c r="C16" s="76" t="s">
        <v>83</v>
      </c>
      <c r="D16" s="77">
        <v>0</v>
      </c>
      <c r="E16" s="77">
        <v>590000</v>
      </c>
      <c r="F16" s="78">
        <v>0</v>
      </c>
      <c r="G16" s="78">
        <v>0</v>
      </c>
      <c r="H16" s="78">
        <v>0</v>
      </c>
      <c r="I16" s="79"/>
    </row>
    <row r="17" spans="2:9" ht="27" hidden="1" customHeight="1">
      <c r="B17" s="75"/>
      <c r="C17" s="76" t="s">
        <v>84</v>
      </c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hidden="1" customHeight="1">
      <c r="B19" s="75"/>
      <c r="C19" s="76"/>
      <c r="D19" s="77"/>
      <c r="E19" s="77"/>
      <c r="F19" s="78"/>
      <c r="G19" s="78"/>
      <c r="H19" s="78"/>
      <c r="I19" s="79"/>
    </row>
    <row r="20" spans="2:9" ht="27" customHeight="1">
      <c r="B20" s="70"/>
      <c r="C20" s="60"/>
      <c r="D20" s="61"/>
      <c r="E20" s="61"/>
      <c r="F20" s="62"/>
      <c r="G20" s="62"/>
      <c r="H20" s="62"/>
      <c r="I20" s="63"/>
    </row>
    <row r="21" spans="2:9" ht="27" customHeight="1">
      <c r="B21" s="45"/>
      <c r="C21" s="90"/>
      <c r="D21" s="90"/>
      <c r="E21" s="45"/>
      <c r="F21" s="45"/>
      <c r="G21" s="45"/>
      <c r="H21" s="45"/>
      <c r="I21" s="45"/>
    </row>
    <row r="22" spans="2:9" s="42" customFormat="1" ht="30.75" customHeight="1">
      <c r="B22" s="71" t="s">
        <v>108</v>
      </c>
      <c r="C22" s="44"/>
      <c r="D22" s="44"/>
      <c r="E22" s="44"/>
      <c r="F22" s="44"/>
      <c r="G22" s="44"/>
      <c r="H22" s="44"/>
      <c r="I22" s="44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ht="30.75" customHeight="1">
      <c r="B31" s="43"/>
      <c r="C31" s="43"/>
      <c r="D31" s="43"/>
      <c r="E31" s="43"/>
      <c r="F31" s="43"/>
      <c r="G31" s="43"/>
      <c r="H31" s="43"/>
      <c r="I31" s="43"/>
    </row>
    <row r="32" spans="2:9" s="42" customFormat="1" ht="30.75" customHeight="1">
      <c r="B32" s="80"/>
      <c r="C32" s="80"/>
      <c r="D32" s="80"/>
      <c r="E32" s="80"/>
      <c r="F32" s="80"/>
      <c r="G32" s="80"/>
      <c r="H32" s="80"/>
      <c r="I32" s="80"/>
    </row>
    <row r="33" spans="3:9" s="45" customFormat="1" ht="36" customHeight="1">
      <c r="C33" s="45" t="s">
        <v>26</v>
      </c>
      <c r="I33" s="45" t="s">
        <v>112</v>
      </c>
    </row>
    <row r="34" spans="3:9" s="45" customFormat="1" ht="36" customHeight="1">
      <c r="C34" s="45" t="s">
        <v>110</v>
      </c>
      <c r="I34" s="45" t="s">
        <v>110</v>
      </c>
    </row>
    <row r="35" spans="3:9" s="45" customFormat="1" ht="36" customHeight="1">
      <c r="C35" s="45" t="s">
        <v>111</v>
      </c>
      <c r="I35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3" style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s="45" customFormat="1" ht="27" customHeight="1">
      <c r="B4" s="3" t="s">
        <v>101</v>
      </c>
      <c r="C4" s="3"/>
      <c r="D4" s="3"/>
      <c r="E4" s="3"/>
    </row>
    <row r="5" spans="2:9" s="45" customFormat="1" ht="27" hidden="1" customHeight="1">
      <c r="B5" s="3" t="s">
        <v>4</v>
      </c>
      <c r="C5" s="3"/>
      <c r="D5" s="3"/>
      <c r="E5" s="3"/>
    </row>
    <row r="6" spans="2:9" s="45" customFormat="1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s="45" customFormat="1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s="45" customFormat="1" ht="27" hidden="1" customHeight="1">
      <c r="B8" s="55"/>
      <c r="C8" s="56"/>
      <c r="D8" s="57"/>
      <c r="E8" s="57"/>
      <c r="F8" s="57"/>
      <c r="G8" s="57"/>
      <c r="H8" s="57"/>
      <c r="I8" s="58"/>
    </row>
    <row r="9" spans="2:9" s="45" customFormat="1" ht="27" hidden="1" customHeight="1">
      <c r="B9" s="59"/>
      <c r="C9" s="60"/>
      <c r="D9" s="61"/>
      <c r="E9" s="61"/>
      <c r="F9" s="62"/>
      <c r="G9" s="62"/>
      <c r="H9" s="62"/>
      <c r="I9" s="63"/>
    </row>
    <row r="10" spans="2:9" s="45" customFormat="1" ht="15" customHeight="1"/>
    <row r="11" spans="2:9" s="45" customFormat="1" ht="27" customHeight="1">
      <c r="B11" s="3" t="s">
        <v>5</v>
      </c>
      <c r="C11" s="3"/>
      <c r="D11" s="3"/>
      <c r="E11" s="3"/>
    </row>
    <row r="12" spans="2:9" s="45" customFormat="1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s="45" customFormat="1" ht="27" customHeight="1">
      <c r="B13" s="50"/>
      <c r="C13" s="51"/>
      <c r="D13" s="54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s="45" customFormat="1" ht="27" customHeight="1">
      <c r="B14" s="89" t="s">
        <v>13</v>
      </c>
      <c r="C14" s="76"/>
      <c r="D14" s="86"/>
      <c r="E14" s="86"/>
      <c r="F14" s="87"/>
      <c r="G14" s="87"/>
      <c r="H14" s="87"/>
      <c r="I14" s="79"/>
    </row>
    <row r="15" spans="2:9" s="45" customFormat="1" ht="27" customHeight="1">
      <c r="B15" s="75" t="s">
        <v>56</v>
      </c>
      <c r="C15" s="76" t="s">
        <v>17</v>
      </c>
      <c r="D15" s="77">
        <v>100000</v>
      </c>
      <c r="E15" s="77">
        <v>0</v>
      </c>
      <c r="F15" s="78">
        <v>100000</v>
      </c>
      <c r="G15" s="78">
        <v>0</v>
      </c>
      <c r="H15" s="78">
        <v>0</v>
      </c>
      <c r="I15" s="79"/>
    </row>
    <row r="16" spans="2:9" s="45" customFormat="1" ht="27" customHeight="1">
      <c r="B16" s="89" t="s">
        <v>14</v>
      </c>
      <c r="C16" s="76"/>
      <c r="D16" s="77"/>
      <c r="E16" s="77"/>
      <c r="F16" s="78"/>
      <c r="G16" s="78"/>
      <c r="H16" s="78"/>
      <c r="I16" s="79"/>
    </row>
    <row r="17" spans="2:9" s="45" customFormat="1" ht="27" customHeight="1">
      <c r="B17" s="75"/>
      <c r="C17" s="76" t="s">
        <v>85</v>
      </c>
      <c r="D17" s="77">
        <v>100000</v>
      </c>
      <c r="E17" s="77">
        <v>0</v>
      </c>
      <c r="F17" s="77">
        <v>100000</v>
      </c>
      <c r="G17" s="78">
        <v>0</v>
      </c>
      <c r="H17" s="78">
        <v>0</v>
      </c>
      <c r="I17" s="79"/>
    </row>
    <row r="18" spans="2:9" s="45" customFormat="1" ht="27" customHeight="1">
      <c r="B18" s="75"/>
      <c r="C18" s="76" t="s">
        <v>86</v>
      </c>
      <c r="D18" s="77">
        <v>160000</v>
      </c>
      <c r="E18" s="77">
        <v>75000</v>
      </c>
      <c r="F18" s="78">
        <v>160000</v>
      </c>
      <c r="G18" s="78">
        <v>0</v>
      </c>
      <c r="H18" s="78">
        <v>0</v>
      </c>
      <c r="I18" s="79"/>
    </row>
    <row r="19" spans="2:9" s="45" customFormat="1" ht="27" customHeight="1">
      <c r="B19" s="75"/>
      <c r="C19" s="76" t="s">
        <v>120</v>
      </c>
      <c r="D19" s="77">
        <v>100000</v>
      </c>
      <c r="E19" s="77">
        <v>0</v>
      </c>
      <c r="F19" s="78">
        <v>100000</v>
      </c>
      <c r="G19" s="78">
        <v>0</v>
      </c>
      <c r="H19" s="78">
        <v>0</v>
      </c>
      <c r="I19" s="79"/>
    </row>
    <row r="20" spans="2:9" s="45" customFormat="1" ht="27" customHeight="1">
      <c r="B20" s="75"/>
      <c r="C20" s="76" t="s">
        <v>119</v>
      </c>
      <c r="D20" s="77"/>
      <c r="E20" s="77"/>
      <c r="F20" s="78"/>
      <c r="G20" s="78"/>
      <c r="H20" s="78"/>
      <c r="I20" s="79"/>
    </row>
    <row r="21" spans="2:9" s="45" customFormat="1" ht="27" customHeight="1">
      <c r="B21" s="70"/>
      <c r="C21" s="60"/>
      <c r="D21" s="61"/>
      <c r="E21" s="61"/>
      <c r="F21" s="62"/>
      <c r="G21" s="62"/>
      <c r="H21" s="62"/>
      <c r="I21" s="63"/>
    </row>
    <row r="22" spans="2:9" ht="27" customHeight="1">
      <c r="C22" s="27"/>
      <c r="D22" s="27"/>
    </row>
    <row r="23" spans="2:9" s="42" customFormat="1" ht="30.75" customHeight="1">
      <c r="B23" s="71" t="s">
        <v>108</v>
      </c>
      <c r="C23" s="44"/>
      <c r="D23" s="44"/>
      <c r="E23" s="44"/>
      <c r="F23" s="44"/>
      <c r="G23" s="44"/>
      <c r="H23" s="44"/>
      <c r="I23" s="44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22.5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1.5" customHeight="1">
      <c r="C31" s="45" t="s">
        <v>26</v>
      </c>
      <c r="I31" s="45" t="s">
        <v>112</v>
      </c>
    </row>
    <row r="32" spans="2:9" s="45" customFormat="1" ht="31.5" customHeight="1">
      <c r="C32" s="45" t="s">
        <v>110</v>
      </c>
      <c r="I32" s="45" t="s">
        <v>110</v>
      </c>
    </row>
    <row r="33" spans="3:9" s="45" customFormat="1" ht="31.5" customHeight="1">
      <c r="C33" s="45" t="s">
        <v>111</v>
      </c>
      <c r="I33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31"/>
  <sheetViews>
    <sheetView showGridLines="0" zoomScale="55" zoomScaleNormal="5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60.25" style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56.12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100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85"/>
      <c r="D14" s="86"/>
      <c r="E14" s="86"/>
      <c r="F14" s="87"/>
      <c r="G14" s="87"/>
      <c r="H14" s="78"/>
      <c r="I14" s="79"/>
    </row>
    <row r="15" spans="2:9" ht="27" customHeight="1">
      <c r="B15" s="75"/>
      <c r="C15" s="76" t="s">
        <v>87</v>
      </c>
      <c r="D15" s="77">
        <v>248300</v>
      </c>
      <c r="E15" s="77">
        <v>0</v>
      </c>
      <c r="F15" s="77">
        <f>248300-28300-40000</f>
        <v>180000</v>
      </c>
      <c r="G15" s="78">
        <v>2853</v>
      </c>
      <c r="H15" s="78">
        <f>G15/F15*100</f>
        <v>1.585</v>
      </c>
      <c r="I15" s="79"/>
    </row>
    <row r="16" spans="2:9" ht="27" customHeight="1">
      <c r="B16" s="75"/>
      <c r="C16" s="76" t="s">
        <v>88</v>
      </c>
      <c r="D16" s="77">
        <v>417300</v>
      </c>
      <c r="E16" s="77">
        <v>0</v>
      </c>
      <c r="F16" s="78">
        <v>417300</v>
      </c>
      <c r="G16" s="78">
        <v>0</v>
      </c>
      <c r="H16" s="78">
        <v>0</v>
      </c>
      <c r="I16" s="79"/>
    </row>
    <row r="17" spans="2:9" ht="27" customHeight="1">
      <c r="B17" s="70"/>
      <c r="C17" s="60"/>
      <c r="D17" s="61"/>
      <c r="E17" s="61"/>
      <c r="F17" s="62"/>
      <c r="G17" s="62"/>
      <c r="H17" s="62"/>
      <c r="I17" s="63"/>
    </row>
    <row r="18" spans="2:9" ht="27" customHeight="1">
      <c r="B18" s="45"/>
      <c r="C18" s="90"/>
      <c r="D18" s="90"/>
      <c r="E18" s="45"/>
      <c r="F18" s="45"/>
      <c r="G18" s="45"/>
      <c r="H18" s="45"/>
      <c r="I18" s="45"/>
    </row>
    <row r="19" spans="2:9" s="42" customFormat="1" ht="30.75" customHeight="1">
      <c r="B19" s="71" t="s">
        <v>108</v>
      </c>
      <c r="C19" s="44"/>
      <c r="D19" s="44"/>
      <c r="E19" s="44"/>
      <c r="F19" s="44"/>
      <c r="G19" s="44"/>
      <c r="H19" s="44"/>
      <c r="I19" s="44"/>
    </row>
    <row r="20" spans="2:9" ht="30.75" customHeight="1">
      <c r="B20" s="43"/>
      <c r="C20" s="43"/>
      <c r="D20" s="43"/>
      <c r="E20" s="43"/>
      <c r="F20" s="43"/>
      <c r="G20" s="43"/>
      <c r="H20" s="43"/>
      <c r="I20" s="43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s="42" customFormat="1" ht="39" customHeight="1">
      <c r="B28" s="80"/>
      <c r="C28" s="80"/>
      <c r="D28" s="80"/>
      <c r="E28" s="80"/>
      <c r="F28" s="80"/>
      <c r="G28" s="80"/>
      <c r="H28" s="80"/>
      <c r="I28" s="80"/>
    </row>
    <row r="29" spans="2:9" s="45" customFormat="1" ht="31.5" customHeight="1">
      <c r="C29" s="45" t="s">
        <v>26</v>
      </c>
      <c r="I29" s="45" t="s">
        <v>112</v>
      </c>
    </row>
    <row r="30" spans="2:9" s="45" customFormat="1" ht="31.5" customHeight="1">
      <c r="C30" s="45" t="s">
        <v>110</v>
      </c>
      <c r="I30" s="45" t="s">
        <v>110</v>
      </c>
    </row>
    <row r="31" spans="2:9" s="45" customFormat="1" ht="31.5" customHeight="1">
      <c r="C31" s="45" t="s">
        <v>111</v>
      </c>
      <c r="I31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99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85"/>
      <c r="D14" s="86"/>
      <c r="E14" s="86"/>
      <c r="F14" s="87"/>
      <c r="G14" s="87"/>
      <c r="H14" s="78"/>
      <c r="I14" s="79"/>
    </row>
    <row r="15" spans="2:9" ht="27" customHeight="1">
      <c r="B15" s="75"/>
      <c r="C15" s="76" t="s">
        <v>89</v>
      </c>
      <c r="D15" s="77">
        <v>620000</v>
      </c>
      <c r="E15" s="77">
        <v>171400</v>
      </c>
      <c r="F15" s="77">
        <v>620000</v>
      </c>
      <c r="G15" s="78">
        <v>0</v>
      </c>
      <c r="H15" s="78">
        <v>0</v>
      </c>
      <c r="I15" s="79"/>
    </row>
    <row r="16" spans="2:9" ht="27" customHeight="1">
      <c r="B16" s="75"/>
      <c r="C16" s="76" t="s">
        <v>90</v>
      </c>
      <c r="D16" s="77"/>
      <c r="E16" s="77"/>
      <c r="F16" s="78"/>
      <c r="G16" s="78"/>
      <c r="H16" s="78"/>
      <c r="I16" s="79"/>
    </row>
    <row r="17" spans="2:9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customHeight="1">
      <c r="B19" s="70"/>
      <c r="C19" s="60"/>
      <c r="D19" s="61"/>
      <c r="E19" s="61"/>
      <c r="F19" s="62"/>
      <c r="G19" s="62"/>
      <c r="H19" s="62"/>
      <c r="I19" s="63"/>
    </row>
    <row r="20" spans="2:9" ht="27" customHeight="1">
      <c r="B20" s="45"/>
      <c r="C20" s="90"/>
      <c r="D20" s="90"/>
      <c r="E20" s="45"/>
      <c r="F20" s="45"/>
      <c r="G20" s="45"/>
      <c r="H20" s="45"/>
      <c r="I20" s="45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39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1.5" customHeight="1">
      <c r="C31" s="45" t="s">
        <v>26</v>
      </c>
      <c r="I31" s="45" t="s">
        <v>112</v>
      </c>
    </row>
    <row r="32" spans="2:9" s="45" customFormat="1" ht="31.5" customHeight="1">
      <c r="C32" s="45" t="s">
        <v>110</v>
      </c>
      <c r="I32" s="45" t="s">
        <v>110</v>
      </c>
    </row>
    <row r="33" spans="3:9" s="45" customFormat="1" ht="31.5" customHeight="1">
      <c r="C33" s="45" t="s">
        <v>111</v>
      </c>
      <c r="I33" s="45" t="s">
        <v>111</v>
      </c>
    </row>
    <row r="35" spans="3:9" ht="27" customHeight="1">
      <c r="C35" s="27"/>
      <c r="D35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I34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98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4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9" t="s">
        <v>14</v>
      </c>
      <c r="C14" s="76"/>
      <c r="D14" s="86"/>
      <c r="E14" s="86"/>
      <c r="F14" s="87"/>
      <c r="G14" s="87"/>
      <c r="H14" s="78"/>
      <c r="I14" s="79"/>
    </row>
    <row r="15" spans="2:9" ht="27" customHeight="1">
      <c r="B15" s="75"/>
      <c r="C15" s="76" t="s">
        <v>89</v>
      </c>
      <c r="D15" s="77">
        <v>195000</v>
      </c>
      <c r="E15" s="77">
        <v>0</v>
      </c>
      <c r="F15" s="77">
        <v>195000</v>
      </c>
      <c r="G15" s="78">
        <v>0</v>
      </c>
      <c r="H15" s="78">
        <v>0</v>
      </c>
      <c r="I15" s="79"/>
    </row>
    <row r="16" spans="2:9" ht="27" customHeight="1">
      <c r="B16" s="75"/>
      <c r="C16" s="76" t="s">
        <v>90</v>
      </c>
      <c r="D16" s="77"/>
      <c r="E16" s="77"/>
      <c r="F16" s="78"/>
      <c r="G16" s="78"/>
      <c r="H16" s="78"/>
      <c r="I16" s="79"/>
    </row>
    <row r="17" spans="2:9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customHeight="1">
      <c r="B19" s="70"/>
      <c r="C19" s="60"/>
      <c r="D19" s="61"/>
      <c r="E19" s="61"/>
      <c r="F19" s="62"/>
      <c r="G19" s="62"/>
      <c r="H19" s="62"/>
      <c r="I19" s="63"/>
    </row>
    <row r="20" spans="2:9" ht="27" customHeight="1">
      <c r="B20" s="45"/>
      <c r="C20" s="90"/>
      <c r="D20" s="90"/>
      <c r="E20" s="45"/>
      <c r="F20" s="45"/>
      <c r="G20" s="45"/>
      <c r="H20" s="45"/>
      <c r="I20" s="45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39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1.5" customHeight="1">
      <c r="C31" s="45" t="s">
        <v>26</v>
      </c>
      <c r="I31" s="45" t="s">
        <v>112</v>
      </c>
    </row>
    <row r="32" spans="2:9" s="45" customFormat="1" ht="31.5" customHeight="1">
      <c r="C32" s="45" t="s">
        <v>110</v>
      </c>
      <c r="I32" s="45" t="s">
        <v>110</v>
      </c>
    </row>
    <row r="33" spans="3:9" s="45" customFormat="1" ht="31.5" customHeight="1">
      <c r="C33" s="45" t="s">
        <v>111</v>
      </c>
      <c r="I33" s="45" t="s">
        <v>111</v>
      </c>
    </row>
    <row r="34" spans="3:9" ht="34.5" customHeight="1">
      <c r="C34" s="27"/>
      <c r="D34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97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4" t="s">
        <v>13</v>
      </c>
      <c r="C14" s="85"/>
      <c r="D14" s="86"/>
      <c r="E14" s="86"/>
      <c r="F14" s="87"/>
      <c r="G14" s="87"/>
      <c r="H14" s="87"/>
      <c r="I14" s="88"/>
    </row>
    <row r="15" spans="2:9" ht="27" customHeight="1">
      <c r="B15" s="75"/>
      <c r="C15" s="76" t="s">
        <v>15</v>
      </c>
      <c r="D15" s="77">
        <v>223000</v>
      </c>
      <c r="E15" s="77">
        <v>23000</v>
      </c>
      <c r="F15" s="77">
        <v>223000</v>
      </c>
      <c r="G15" s="78">
        <v>21100</v>
      </c>
      <c r="H15" s="78">
        <f>G15/F15*100</f>
        <v>9.4618834080717491</v>
      </c>
      <c r="I15" s="79"/>
    </row>
    <row r="16" spans="2:9" ht="27" customHeight="1">
      <c r="B16" s="75"/>
      <c r="C16" s="76"/>
      <c r="D16" s="77"/>
      <c r="E16" s="77"/>
      <c r="F16" s="78"/>
      <c r="G16" s="78"/>
      <c r="H16" s="78"/>
      <c r="I16" s="79"/>
    </row>
    <row r="17" spans="2:9" ht="27" customHeight="1">
      <c r="B17" s="70"/>
      <c r="C17" s="60"/>
      <c r="D17" s="61"/>
      <c r="E17" s="61"/>
      <c r="F17" s="62"/>
      <c r="G17" s="62"/>
      <c r="H17" s="62"/>
      <c r="I17" s="63"/>
    </row>
    <row r="18" spans="2:9" ht="27" customHeight="1">
      <c r="B18" s="45"/>
      <c r="C18" s="90"/>
      <c r="D18" s="90"/>
      <c r="E18" s="45"/>
      <c r="F18" s="45"/>
      <c r="G18" s="45"/>
      <c r="H18" s="45"/>
      <c r="I18" s="45"/>
    </row>
    <row r="19" spans="2:9" s="42" customFormat="1" ht="30.75" customHeight="1">
      <c r="B19" s="71" t="s">
        <v>108</v>
      </c>
      <c r="C19" s="82"/>
      <c r="D19" s="82"/>
      <c r="E19" s="82"/>
      <c r="F19" s="82"/>
      <c r="G19" s="82"/>
      <c r="H19" s="82"/>
      <c r="I19" s="82"/>
    </row>
    <row r="20" spans="2:9" ht="30.75" customHeight="1">
      <c r="B20" s="83"/>
      <c r="C20" s="83"/>
      <c r="D20" s="83"/>
      <c r="E20" s="83"/>
      <c r="F20" s="83"/>
      <c r="G20" s="83"/>
      <c r="H20" s="83"/>
      <c r="I20" s="83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s="42" customFormat="1" ht="26.25" customHeight="1">
      <c r="B28" s="80"/>
      <c r="C28" s="80"/>
      <c r="D28" s="80"/>
      <c r="E28" s="80"/>
      <c r="F28" s="80"/>
      <c r="G28" s="80"/>
      <c r="H28" s="80"/>
      <c r="I28" s="80"/>
    </row>
    <row r="29" spans="2:9" s="45" customFormat="1" ht="31.5" customHeight="1">
      <c r="C29" s="45" t="s">
        <v>26</v>
      </c>
      <c r="I29" s="45" t="s">
        <v>112</v>
      </c>
    </row>
    <row r="30" spans="2:9" s="45" customFormat="1" ht="31.5" customHeight="1">
      <c r="C30" s="45" t="s">
        <v>110</v>
      </c>
      <c r="I30" s="45" t="s">
        <v>110</v>
      </c>
    </row>
    <row r="31" spans="2:9" s="45" customFormat="1" ht="31.5" customHeight="1">
      <c r="C31" s="45" t="s">
        <v>111</v>
      </c>
      <c r="I31" s="45" t="s">
        <v>111</v>
      </c>
    </row>
    <row r="32" spans="2:9" ht="34.5" customHeight="1">
      <c r="C32" s="27"/>
      <c r="D32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s="45" customFormat="1" ht="31.5" customHeight="1">
      <c r="B4" s="3" t="s">
        <v>96</v>
      </c>
      <c r="C4" s="3"/>
      <c r="D4" s="3"/>
      <c r="E4" s="3"/>
    </row>
    <row r="5" spans="2:9" s="45" customFormat="1" ht="27" hidden="1" customHeight="1">
      <c r="B5" s="3" t="s">
        <v>4</v>
      </c>
      <c r="C5" s="3"/>
      <c r="D5" s="3"/>
      <c r="E5" s="3"/>
    </row>
    <row r="6" spans="2:9" s="45" customFormat="1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s="45" customFormat="1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s="45" customFormat="1" ht="27" hidden="1" customHeight="1">
      <c r="B8" s="55"/>
      <c r="C8" s="56"/>
      <c r="D8" s="57"/>
      <c r="E8" s="57"/>
      <c r="F8" s="57"/>
      <c r="G8" s="57"/>
      <c r="H8" s="57"/>
      <c r="I8" s="58"/>
    </row>
    <row r="9" spans="2:9" s="45" customFormat="1" ht="27" hidden="1" customHeight="1">
      <c r="B9" s="59"/>
      <c r="C9" s="60"/>
      <c r="D9" s="61"/>
      <c r="E9" s="61"/>
      <c r="F9" s="62"/>
      <c r="G9" s="62"/>
      <c r="H9" s="62"/>
      <c r="I9" s="63"/>
    </row>
    <row r="10" spans="2:9" s="45" customFormat="1" ht="15" customHeight="1"/>
    <row r="11" spans="2:9" s="45" customFormat="1" ht="27" customHeight="1">
      <c r="B11" s="3" t="s">
        <v>5</v>
      </c>
      <c r="C11" s="3"/>
      <c r="D11" s="3"/>
      <c r="E11" s="3"/>
    </row>
    <row r="12" spans="2:9" s="45" customFormat="1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s="45" customFormat="1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s="45" customFormat="1" ht="27" customHeight="1">
      <c r="B14" s="84" t="s">
        <v>13</v>
      </c>
      <c r="C14" s="85"/>
      <c r="D14" s="86"/>
      <c r="E14" s="86"/>
      <c r="F14" s="87"/>
      <c r="G14" s="87"/>
      <c r="H14" s="87"/>
      <c r="I14" s="88"/>
    </row>
    <row r="15" spans="2:9" s="45" customFormat="1" ht="27" customHeight="1">
      <c r="B15" s="75"/>
      <c r="C15" s="76" t="s">
        <v>15</v>
      </c>
      <c r="D15" s="77">
        <v>223000</v>
      </c>
      <c r="E15" s="77">
        <v>23000</v>
      </c>
      <c r="F15" s="77">
        <v>223000</v>
      </c>
      <c r="G15" s="78">
        <v>21100</v>
      </c>
      <c r="H15" s="78">
        <f>G15/F15*100</f>
        <v>9.4618834080717491</v>
      </c>
      <c r="I15" s="79"/>
    </row>
    <row r="16" spans="2:9" s="45" customFormat="1" ht="27" hidden="1" customHeight="1">
      <c r="B16" s="75"/>
      <c r="C16" s="76"/>
      <c r="D16" s="77"/>
      <c r="E16" s="77"/>
      <c r="F16" s="78"/>
      <c r="G16" s="78"/>
      <c r="H16" s="78"/>
      <c r="I16" s="79"/>
    </row>
    <row r="17" spans="2:9" s="45" customFormat="1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s="45" customFormat="1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s="45" customFormat="1" ht="27" customHeight="1">
      <c r="B19" s="70"/>
      <c r="C19" s="60"/>
      <c r="D19" s="61"/>
      <c r="E19" s="61"/>
      <c r="F19" s="62"/>
      <c r="G19" s="62"/>
      <c r="H19" s="62"/>
      <c r="I19" s="63"/>
    </row>
    <row r="20" spans="2:9" s="45" customFormat="1" ht="27" customHeight="1">
      <c r="C20" s="90"/>
      <c r="D20" s="90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s="42" customFormat="1" ht="26.25" customHeight="1">
      <c r="B31" s="80"/>
      <c r="C31" s="80"/>
      <c r="D31" s="80"/>
      <c r="E31" s="80"/>
      <c r="F31" s="80"/>
      <c r="G31" s="80"/>
      <c r="H31" s="80"/>
      <c r="I31" s="80"/>
    </row>
    <row r="32" spans="2:9" s="45" customFormat="1" ht="31.5" customHeight="1">
      <c r="C32" s="45" t="s">
        <v>26</v>
      </c>
      <c r="I32" s="45" t="s">
        <v>112</v>
      </c>
    </row>
    <row r="33" spans="3:9" s="45" customFormat="1" ht="31.5" customHeight="1">
      <c r="C33" s="45" t="s">
        <v>110</v>
      </c>
      <c r="I33" s="45" t="s">
        <v>110</v>
      </c>
    </row>
    <row r="34" spans="3:9" s="45" customFormat="1" ht="31.5" customHeight="1">
      <c r="C34" s="45" t="s">
        <v>111</v>
      </c>
      <c r="I34" s="45" t="s">
        <v>111</v>
      </c>
    </row>
    <row r="35" spans="3:9" ht="34.5" customHeight="1">
      <c r="C35" s="27"/>
      <c r="D35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36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95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45"/>
      <c r="E5" s="45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customHeight="1">
      <c r="B14" s="84" t="s">
        <v>14</v>
      </c>
      <c r="C14" s="85"/>
      <c r="D14" s="86"/>
      <c r="E14" s="86"/>
      <c r="F14" s="87"/>
      <c r="G14" s="87"/>
      <c r="H14" s="87"/>
      <c r="I14" s="88"/>
    </row>
    <row r="15" spans="2:9" ht="27" customHeight="1">
      <c r="B15" s="75"/>
      <c r="C15" s="76" t="s">
        <v>91</v>
      </c>
      <c r="D15" s="77">
        <v>100000</v>
      </c>
      <c r="E15" s="77">
        <v>0</v>
      </c>
      <c r="F15" s="77">
        <v>60000</v>
      </c>
      <c r="G15" s="78">
        <v>0</v>
      </c>
      <c r="H15" s="78">
        <f>G15/F15*100</f>
        <v>0</v>
      </c>
      <c r="I15" s="79"/>
    </row>
    <row r="16" spans="2:9" ht="27" hidden="1" customHeight="1">
      <c r="B16" s="75"/>
      <c r="C16" s="76"/>
      <c r="D16" s="77"/>
      <c r="E16" s="77"/>
      <c r="F16" s="78"/>
      <c r="G16" s="78"/>
      <c r="H16" s="78"/>
      <c r="I16" s="79"/>
    </row>
    <row r="17" spans="2:9" ht="27" hidden="1" customHeight="1">
      <c r="B17" s="75"/>
      <c r="C17" s="76"/>
      <c r="D17" s="77"/>
      <c r="E17" s="77"/>
      <c r="F17" s="78"/>
      <c r="G17" s="78"/>
      <c r="H17" s="78"/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customHeight="1">
      <c r="B19" s="70"/>
      <c r="C19" s="60"/>
      <c r="D19" s="61"/>
      <c r="E19" s="61"/>
      <c r="F19" s="62"/>
      <c r="G19" s="62"/>
      <c r="H19" s="62"/>
      <c r="I19" s="63"/>
    </row>
    <row r="20" spans="2:9" ht="27" customHeight="1">
      <c r="B20" s="45"/>
      <c r="C20" s="90"/>
      <c r="D20" s="90"/>
      <c r="E20" s="45"/>
      <c r="F20" s="45"/>
      <c r="G20" s="45"/>
      <c r="H20" s="45"/>
      <c r="I20" s="45"/>
    </row>
    <row r="21" spans="2:9" s="42" customFormat="1" ht="30.75" customHeight="1">
      <c r="B21" s="71" t="s">
        <v>108</v>
      </c>
      <c r="C21" s="82"/>
      <c r="D21" s="82"/>
      <c r="E21" s="82"/>
      <c r="F21" s="82"/>
      <c r="G21" s="82"/>
      <c r="H21" s="82"/>
      <c r="I21" s="82"/>
    </row>
    <row r="22" spans="2:9" ht="30.75" customHeight="1">
      <c r="B22" s="83"/>
      <c r="C22" s="83"/>
      <c r="D22" s="83"/>
      <c r="E22" s="83"/>
      <c r="F22" s="83"/>
      <c r="G22" s="83"/>
      <c r="H22" s="83"/>
      <c r="I22" s="8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ht="30.75" customHeight="1">
      <c r="B31" s="43"/>
      <c r="C31" s="43"/>
      <c r="D31" s="43"/>
      <c r="E31" s="43"/>
      <c r="F31" s="43"/>
      <c r="G31" s="43"/>
      <c r="H31" s="43"/>
      <c r="I31" s="43"/>
    </row>
    <row r="32" spans="2:9" s="42" customFormat="1" ht="26.25" customHeight="1">
      <c r="B32" s="80"/>
      <c r="C32" s="80"/>
      <c r="D32" s="80"/>
      <c r="E32" s="80"/>
      <c r="F32" s="80"/>
      <c r="G32" s="80"/>
      <c r="H32" s="80"/>
      <c r="I32" s="80"/>
    </row>
    <row r="33" spans="3:9" s="45" customFormat="1" ht="31.5" customHeight="1">
      <c r="C33" s="45" t="s">
        <v>26</v>
      </c>
      <c r="I33" s="45" t="s">
        <v>112</v>
      </c>
    </row>
    <row r="34" spans="3:9" s="45" customFormat="1" ht="31.5" customHeight="1">
      <c r="C34" s="45" t="s">
        <v>110</v>
      </c>
      <c r="I34" s="45" t="s">
        <v>110</v>
      </c>
    </row>
    <row r="35" spans="3:9" s="45" customFormat="1" ht="31.5" customHeight="1">
      <c r="C35" s="45" t="s">
        <v>111</v>
      </c>
      <c r="I35" s="45" t="s">
        <v>111</v>
      </c>
    </row>
    <row r="36" spans="3:9" ht="34.5" customHeight="1">
      <c r="C36" s="27"/>
      <c r="D36" s="27"/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32"/>
  <sheetViews>
    <sheetView showGridLines="0" tabSelected="1" zoomScale="70" zoomScaleNormal="70" workbookViewId="0">
      <selection activeCell="M26" sqref="M26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94</v>
      </c>
      <c r="C4" s="3"/>
      <c r="D4" s="3"/>
      <c r="E4" s="3"/>
      <c r="F4" s="45"/>
      <c r="G4" s="45"/>
      <c r="H4" s="45"/>
      <c r="I4" s="45"/>
    </row>
    <row r="5" spans="2:9" ht="27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customHeight="1">
      <c r="B6" s="94" t="s">
        <v>1</v>
      </c>
      <c r="C6" s="94"/>
      <c r="D6" s="47" t="s">
        <v>6</v>
      </c>
      <c r="E6" s="47" t="s">
        <v>10</v>
      </c>
      <c r="F6" s="95" t="s">
        <v>123</v>
      </c>
      <c r="G6" s="96"/>
      <c r="H6" s="48" t="s">
        <v>8</v>
      </c>
      <c r="I6" s="49" t="s">
        <v>0</v>
      </c>
    </row>
    <row r="7" spans="2:9" ht="27" customHeight="1">
      <c r="B7" s="50"/>
      <c r="C7" s="51"/>
      <c r="D7" s="54" t="s">
        <v>7</v>
      </c>
      <c r="E7" s="51" t="s">
        <v>11</v>
      </c>
      <c r="F7" s="72" t="s">
        <v>2</v>
      </c>
      <c r="G7" s="72" t="s">
        <v>3</v>
      </c>
      <c r="H7" s="53" t="s">
        <v>9</v>
      </c>
      <c r="I7" s="54"/>
    </row>
    <row r="8" spans="2:9" ht="27" customHeight="1">
      <c r="B8" s="84" t="s">
        <v>14</v>
      </c>
      <c r="C8" s="85"/>
      <c r="D8" s="86"/>
      <c r="E8" s="86"/>
      <c r="F8" s="87"/>
      <c r="G8" s="87"/>
      <c r="H8" s="87"/>
      <c r="I8" s="88"/>
    </row>
    <row r="9" spans="2:9" ht="27" customHeight="1">
      <c r="B9" s="75"/>
      <c r="C9" s="76" t="s">
        <v>103</v>
      </c>
      <c r="D9" s="77">
        <v>500000</v>
      </c>
      <c r="E9" s="77">
        <v>0</v>
      </c>
      <c r="F9" s="77">
        <v>500000</v>
      </c>
      <c r="G9" s="78">
        <v>15700</v>
      </c>
      <c r="H9" s="78">
        <f>G9/F9*100</f>
        <v>3.1399999999999997</v>
      </c>
      <c r="I9" s="79"/>
    </row>
    <row r="10" spans="2:9" ht="27" customHeight="1">
      <c r="B10" s="59"/>
      <c r="C10" s="60"/>
      <c r="D10" s="61"/>
      <c r="E10" s="61"/>
      <c r="F10" s="62"/>
      <c r="G10" s="62"/>
      <c r="H10" s="62"/>
      <c r="I10" s="63"/>
    </row>
    <row r="11" spans="2:9" ht="15" customHeight="1">
      <c r="B11" s="45"/>
      <c r="C11" s="45"/>
      <c r="D11" s="45"/>
      <c r="E11" s="90"/>
      <c r="F11" s="45"/>
      <c r="G11" s="45"/>
      <c r="H11" s="45"/>
      <c r="I11" s="45"/>
    </row>
    <row r="12" spans="2:9" ht="27" customHeight="1">
      <c r="B12" s="3" t="s">
        <v>5</v>
      </c>
      <c r="C12" s="3"/>
      <c r="D12" s="3"/>
      <c r="E12" s="90"/>
      <c r="F12" s="45"/>
      <c r="G12" s="45"/>
      <c r="H12" s="45"/>
      <c r="I12" s="45"/>
    </row>
    <row r="13" spans="2:9" ht="27" customHeight="1">
      <c r="B13" s="94" t="s">
        <v>1</v>
      </c>
      <c r="C13" s="94"/>
      <c r="D13" s="47" t="s">
        <v>6</v>
      </c>
      <c r="E13" s="47" t="s">
        <v>10</v>
      </c>
      <c r="F13" s="95" t="s">
        <v>123</v>
      </c>
      <c r="G13" s="96"/>
      <c r="H13" s="48" t="s">
        <v>8</v>
      </c>
      <c r="I13" s="49" t="s">
        <v>0</v>
      </c>
    </row>
    <row r="14" spans="2:9" ht="27" customHeight="1">
      <c r="B14" s="50"/>
      <c r="C14" s="51"/>
      <c r="D14" s="51" t="s">
        <v>7</v>
      </c>
      <c r="E14" s="51" t="s">
        <v>11</v>
      </c>
      <c r="F14" s="72" t="s">
        <v>2</v>
      </c>
      <c r="G14" s="72" t="s">
        <v>3</v>
      </c>
      <c r="H14" s="53" t="s">
        <v>9</v>
      </c>
      <c r="I14" s="54"/>
    </row>
    <row r="15" spans="2:9" ht="27" customHeight="1">
      <c r="B15" s="84" t="s">
        <v>14</v>
      </c>
      <c r="C15" s="85"/>
      <c r="D15" s="86"/>
      <c r="E15" s="86"/>
      <c r="F15" s="87"/>
      <c r="G15" s="87"/>
      <c r="H15" s="87"/>
      <c r="I15" s="88"/>
    </row>
    <row r="16" spans="2:9" ht="27" customHeight="1">
      <c r="B16" s="75"/>
      <c r="C16" s="76" t="s">
        <v>92</v>
      </c>
      <c r="D16" s="77">
        <v>250000</v>
      </c>
      <c r="E16" s="77">
        <v>0</v>
      </c>
      <c r="F16" s="77">
        <v>200000</v>
      </c>
      <c r="G16" s="78">
        <v>0</v>
      </c>
      <c r="H16" s="78">
        <v>0</v>
      </c>
      <c r="I16" s="79"/>
    </row>
    <row r="17" spans="2:9" ht="27" customHeight="1">
      <c r="B17" s="75"/>
      <c r="C17" s="76" t="s">
        <v>93</v>
      </c>
      <c r="D17" s="77">
        <v>100000</v>
      </c>
      <c r="E17" s="77">
        <v>0</v>
      </c>
      <c r="F17" s="78">
        <v>100000</v>
      </c>
      <c r="G17" s="78">
        <v>0</v>
      </c>
      <c r="H17" s="78">
        <v>0</v>
      </c>
      <c r="I17" s="79"/>
    </row>
    <row r="18" spans="2:9" ht="27" hidden="1" customHeight="1">
      <c r="B18" s="75"/>
      <c r="C18" s="76"/>
      <c r="D18" s="77"/>
      <c r="E18" s="77"/>
      <c r="F18" s="78"/>
      <c r="G18" s="78"/>
      <c r="H18" s="78"/>
      <c r="I18" s="79"/>
    </row>
    <row r="19" spans="2:9" ht="27" hidden="1" customHeight="1">
      <c r="B19" s="75"/>
      <c r="C19" s="76"/>
      <c r="D19" s="77"/>
      <c r="E19" s="77"/>
      <c r="F19" s="78"/>
      <c r="G19" s="78"/>
      <c r="H19" s="78"/>
      <c r="I19" s="79"/>
    </row>
    <row r="20" spans="2:9" ht="27" customHeight="1">
      <c r="B20" s="70"/>
      <c r="C20" s="60"/>
      <c r="D20" s="61"/>
      <c r="E20" s="61"/>
      <c r="F20" s="62"/>
      <c r="G20" s="62"/>
      <c r="H20" s="62"/>
      <c r="I20" s="63"/>
    </row>
    <row r="21" spans="2:9" ht="27" customHeight="1">
      <c r="B21" s="45"/>
      <c r="C21" s="90"/>
      <c r="D21" s="90"/>
      <c r="E21" s="45"/>
      <c r="F21" s="45"/>
      <c r="G21" s="45"/>
      <c r="H21" s="45"/>
      <c r="I21" s="45"/>
    </row>
    <row r="22" spans="2:9" s="42" customFormat="1" ht="30.75" customHeight="1">
      <c r="B22" s="71" t="s">
        <v>108</v>
      </c>
      <c r="C22" s="82"/>
      <c r="D22" s="82"/>
      <c r="E22" s="82"/>
      <c r="F22" s="82"/>
      <c r="G22" s="82"/>
      <c r="H22" s="82"/>
      <c r="I22" s="82"/>
    </row>
    <row r="23" spans="2:9" ht="30.75" customHeight="1">
      <c r="B23" s="83"/>
      <c r="C23" s="83"/>
      <c r="D23" s="83"/>
      <c r="E23" s="83"/>
      <c r="F23" s="83"/>
      <c r="G23" s="83"/>
      <c r="H23" s="83"/>
      <c r="I23" s="8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s="42" customFormat="1" ht="24" customHeight="1">
      <c r="B28" s="80"/>
      <c r="C28" s="80"/>
      <c r="D28" s="80"/>
      <c r="E28" s="80"/>
      <c r="F28" s="80"/>
      <c r="G28" s="80"/>
      <c r="H28" s="80"/>
      <c r="I28" s="80"/>
    </row>
    <row r="29" spans="2:9" s="45" customFormat="1" ht="31.5" customHeight="1">
      <c r="C29" s="45" t="s">
        <v>26</v>
      </c>
      <c r="I29" s="45" t="s">
        <v>112</v>
      </c>
    </row>
    <row r="30" spans="2:9" s="45" customFormat="1" ht="31.5" customHeight="1">
      <c r="C30" s="45" t="s">
        <v>110</v>
      </c>
      <c r="I30" s="45" t="s">
        <v>110</v>
      </c>
    </row>
    <row r="31" spans="2:9" s="45" customFormat="1" ht="31.5" customHeight="1">
      <c r="C31" s="45" t="s">
        <v>111</v>
      </c>
      <c r="I31" s="45" t="s">
        <v>111</v>
      </c>
    </row>
    <row r="32" spans="2:9" ht="34.5" customHeight="1">
      <c r="C32" s="27"/>
      <c r="D32" s="27"/>
    </row>
  </sheetData>
  <mergeCells count="6">
    <mergeCell ref="B2:I2"/>
    <mergeCell ref="B3:I3"/>
    <mergeCell ref="B6:C6"/>
    <mergeCell ref="F6:G6"/>
    <mergeCell ref="B13:C13"/>
    <mergeCell ref="F13:G13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2.625" style="1" bestFit="1" customWidth="1"/>
    <col min="5" max="5" width="11.375" style="1" customWidth="1"/>
    <col min="6" max="6" width="12.62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22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1" t="s">
        <v>7</v>
      </c>
      <c r="E13" s="51" t="s">
        <v>11</v>
      </c>
      <c r="F13" s="72" t="s">
        <v>2</v>
      </c>
      <c r="G13" s="72" t="s">
        <v>3</v>
      </c>
      <c r="H13" s="91" t="s">
        <v>9</v>
      </c>
      <c r="I13" s="54"/>
    </row>
    <row r="14" spans="2:9" ht="27" hidden="1" customHeight="1">
      <c r="B14" s="55" t="s">
        <v>13</v>
      </c>
      <c r="C14" s="56"/>
      <c r="D14" s="57"/>
      <c r="E14" s="57"/>
      <c r="F14" s="57"/>
      <c r="G14" s="57"/>
      <c r="H14" s="57"/>
      <c r="I14" s="58"/>
    </row>
    <row r="15" spans="2:9" ht="27" hidden="1" customHeight="1">
      <c r="B15" s="64"/>
      <c r="C15" s="65" t="s">
        <v>15</v>
      </c>
      <c r="D15" s="66">
        <v>0</v>
      </c>
      <c r="E15" s="66">
        <v>201140</v>
      </c>
      <c r="F15" s="66">
        <v>0</v>
      </c>
      <c r="G15" s="66">
        <v>41140</v>
      </c>
      <c r="H15" s="66">
        <v>0</v>
      </c>
      <c r="I15" s="67"/>
    </row>
    <row r="16" spans="2:9" ht="27" hidden="1" customHeight="1">
      <c r="B16" s="64"/>
      <c r="C16" s="65" t="s">
        <v>17</v>
      </c>
      <c r="D16" s="69">
        <v>0</v>
      </c>
      <c r="E16" s="69">
        <v>527500</v>
      </c>
      <c r="F16" s="66">
        <v>0</v>
      </c>
      <c r="G16" s="66">
        <v>0</v>
      </c>
      <c r="H16" s="66">
        <v>0</v>
      </c>
      <c r="I16" s="67"/>
    </row>
    <row r="17" spans="2:9" ht="27" customHeight="1">
      <c r="B17" s="68" t="s">
        <v>12</v>
      </c>
      <c r="C17" s="73"/>
      <c r="D17" s="74"/>
      <c r="E17" s="74"/>
      <c r="F17" s="74"/>
      <c r="G17" s="74"/>
      <c r="H17" s="74"/>
      <c r="I17" s="67"/>
    </row>
    <row r="18" spans="2:9" ht="27" customHeight="1">
      <c r="B18" s="75"/>
      <c r="C18" s="76" t="s">
        <v>23</v>
      </c>
      <c r="D18" s="77">
        <v>400000</v>
      </c>
      <c r="E18" s="77">
        <v>0</v>
      </c>
      <c r="F18" s="78">
        <v>400000</v>
      </c>
      <c r="G18" s="78">
        <v>0</v>
      </c>
      <c r="H18" s="78">
        <v>0</v>
      </c>
      <c r="I18" s="79"/>
    </row>
    <row r="19" spans="2:9" ht="27" customHeight="1">
      <c r="B19" s="75"/>
      <c r="C19" s="76" t="s">
        <v>24</v>
      </c>
      <c r="D19" s="77">
        <v>100000</v>
      </c>
      <c r="E19" s="77">
        <v>0</v>
      </c>
      <c r="F19" s="78">
        <v>100000</v>
      </c>
      <c r="G19" s="78">
        <v>0</v>
      </c>
      <c r="H19" s="78">
        <v>0</v>
      </c>
      <c r="I19" s="79"/>
    </row>
    <row r="20" spans="2:9" ht="27" customHeight="1">
      <c r="B20" s="75"/>
      <c r="C20" s="76" t="s">
        <v>25</v>
      </c>
      <c r="D20" s="77"/>
      <c r="E20" s="77"/>
      <c r="F20" s="78"/>
      <c r="G20" s="78"/>
      <c r="H20" s="78"/>
      <c r="I20" s="79"/>
    </row>
    <row r="21" spans="2:9" ht="27" customHeight="1">
      <c r="B21" s="70"/>
      <c r="C21" s="60"/>
      <c r="D21" s="61"/>
      <c r="E21" s="61"/>
      <c r="F21" s="62"/>
      <c r="G21" s="62"/>
      <c r="H21" s="62"/>
      <c r="I21" s="63"/>
    </row>
    <row r="23" spans="2:9" s="42" customFormat="1" ht="30.75" customHeight="1">
      <c r="B23" s="71" t="s">
        <v>108</v>
      </c>
      <c r="C23" s="44"/>
      <c r="D23" s="44"/>
      <c r="E23" s="44"/>
      <c r="F23" s="44"/>
      <c r="G23" s="44"/>
      <c r="H23" s="44"/>
      <c r="I23" s="44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ht="30.75" customHeight="1">
      <c r="B30" s="43"/>
      <c r="C30" s="43"/>
      <c r="D30" s="43"/>
      <c r="E30" s="43"/>
      <c r="F30" s="43"/>
      <c r="G30" s="43"/>
      <c r="H30" s="43"/>
      <c r="I30" s="43"/>
    </row>
    <row r="31" spans="2:9" ht="30.75" customHeight="1">
      <c r="B31" s="43"/>
      <c r="C31" s="43"/>
      <c r="D31" s="43"/>
      <c r="E31" s="43"/>
      <c r="F31" s="43"/>
      <c r="G31" s="43"/>
      <c r="H31" s="43"/>
      <c r="I31" s="43"/>
    </row>
    <row r="32" spans="2:9" ht="30.75" customHeight="1">
      <c r="B32" s="43"/>
      <c r="C32" s="43"/>
      <c r="D32" s="43"/>
      <c r="E32" s="43"/>
      <c r="F32" s="43"/>
      <c r="G32" s="43"/>
      <c r="H32" s="43"/>
      <c r="I32" s="43"/>
    </row>
    <row r="33" spans="3:9" s="45" customFormat="1" ht="31.5" customHeight="1">
      <c r="C33" s="45" t="s">
        <v>26</v>
      </c>
      <c r="I33" s="45" t="s">
        <v>112</v>
      </c>
    </row>
    <row r="34" spans="3:9" s="45" customFormat="1" ht="31.5" customHeight="1">
      <c r="C34" s="45" t="s">
        <v>110</v>
      </c>
      <c r="I34" s="45" t="s">
        <v>110</v>
      </c>
    </row>
    <row r="35" spans="3:9" s="45" customFormat="1" ht="31.5" customHeight="1">
      <c r="C35" s="45" t="s">
        <v>111</v>
      </c>
      <c r="I35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30"/>
  <sheetViews>
    <sheetView showGridLines="0" workbookViewId="0">
      <selection activeCell="G19" sqref="G19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100" t="s">
        <v>16</v>
      </c>
      <c r="C2" s="100"/>
      <c r="D2" s="100"/>
      <c r="E2" s="100"/>
      <c r="F2" s="100"/>
      <c r="G2" s="100"/>
      <c r="H2" s="100"/>
      <c r="I2" s="100"/>
    </row>
    <row r="3" spans="2:9" ht="27" customHeight="1">
      <c r="B3" s="100" t="s">
        <v>19</v>
      </c>
      <c r="C3" s="100"/>
      <c r="D3" s="100"/>
      <c r="E3" s="100"/>
      <c r="F3" s="100"/>
      <c r="G3" s="100"/>
      <c r="H3" s="100"/>
      <c r="I3" s="100"/>
    </row>
    <row r="4" spans="2:9" ht="27" customHeight="1">
      <c r="B4" s="3" t="s">
        <v>49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11" t="s">
        <v>9</v>
      </c>
      <c r="I7" s="5"/>
    </row>
    <row r="8" spans="2:9" ht="27" customHeight="1">
      <c r="B8" s="20"/>
      <c r="C8" s="21"/>
      <c r="D8" s="12"/>
      <c r="E8" s="12"/>
      <c r="F8" s="12"/>
      <c r="G8" s="12"/>
      <c r="H8" s="12"/>
      <c r="I8" s="13"/>
    </row>
    <row r="9" spans="2:9" ht="27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2"/>
      <c r="D11" s="2"/>
      <c r="E11" s="2"/>
    </row>
    <row r="12" spans="2:9" ht="27" customHeight="1">
      <c r="B12" s="97" t="s">
        <v>1</v>
      </c>
      <c r="C12" s="97"/>
      <c r="D12" s="8" t="s">
        <v>6</v>
      </c>
      <c r="E12" s="8" t="s">
        <v>10</v>
      </c>
      <c r="F12" s="98" t="s">
        <v>20</v>
      </c>
      <c r="G12" s="99"/>
      <c r="H12" s="10" t="s">
        <v>8</v>
      </c>
      <c r="I12" s="26" t="s">
        <v>0</v>
      </c>
    </row>
    <row r="13" spans="2:9" ht="27" customHeight="1">
      <c r="B13" s="7"/>
      <c r="C13" s="6"/>
      <c r="D13" s="9" t="s">
        <v>7</v>
      </c>
      <c r="E13" s="9" t="s">
        <v>11</v>
      </c>
      <c r="F13" s="26" t="s">
        <v>2</v>
      </c>
      <c r="G13" s="26" t="s">
        <v>3</v>
      </c>
      <c r="H13" s="11" t="s">
        <v>9</v>
      </c>
      <c r="I13" s="5"/>
    </row>
    <row r="14" spans="2:9" ht="27" customHeight="1">
      <c r="B14" s="31" t="s">
        <v>14</v>
      </c>
      <c r="C14" s="32"/>
      <c r="D14" s="33"/>
      <c r="E14" s="33"/>
      <c r="F14" s="12"/>
      <c r="G14" s="12"/>
      <c r="H14" s="12"/>
      <c r="I14" s="13"/>
    </row>
    <row r="15" spans="2:9" ht="27" customHeight="1">
      <c r="B15" s="34"/>
      <c r="C15" s="30" t="s">
        <v>61</v>
      </c>
      <c r="D15" s="35">
        <v>100000</v>
      </c>
      <c r="E15" s="35" t="s">
        <v>70</v>
      </c>
      <c r="F15" s="24"/>
      <c r="G15" s="24">
        <v>0</v>
      </c>
      <c r="H15" s="24">
        <v>0</v>
      </c>
      <c r="I15" s="25"/>
    </row>
    <row r="16" spans="2:9" ht="27" customHeight="1">
      <c r="B16" s="34"/>
      <c r="C16" s="30" t="s">
        <v>62</v>
      </c>
      <c r="D16" s="35">
        <v>200000</v>
      </c>
      <c r="E16" s="35" t="s">
        <v>70</v>
      </c>
      <c r="F16" s="24"/>
      <c r="G16" s="24">
        <v>0</v>
      </c>
      <c r="H16" s="24"/>
      <c r="I16" s="25"/>
    </row>
    <row r="17" spans="2:9" ht="27" customHeight="1">
      <c r="B17" s="34"/>
      <c r="C17" s="30" t="s">
        <v>63</v>
      </c>
      <c r="D17" s="35"/>
      <c r="E17" s="35"/>
      <c r="F17" s="24"/>
      <c r="G17" s="24"/>
      <c r="H17" s="24"/>
      <c r="I17" s="25"/>
    </row>
    <row r="18" spans="2:9" ht="27" customHeight="1">
      <c r="B18" s="34"/>
      <c r="C18" s="30" t="s">
        <v>64</v>
      </c>
      <c r="D18" s="35">
        <v>200000</v>
      </c>
      <c r="E18" s="35"/>
      <c r="F18" s="24"/>
      <c r="G18" s="24"/>
      <c r="H18" s="24"/>
      <c r="I18" s="25"/>
    </row>
    <row r="19" spans="2:9" ht="27" customHeight="1">
      <c r="B19" s="34"/>
      <c r="C19" s="30" t="s">
        <v>65</v>
      </c>
      <c r="D19" s="35">
        <v>135000</v>
      </c>
      <c r="E19" s="35"/>
      <c r="F19" s="24"/>
      <c r="G19" s="24">
        <v>0</v>
      </c>
      <c r="H19" s="24">
        <v>0</v>
      </c>
      <c r="I19" s="25"/>
    </row>
    <row r="20" spans="2:9" ht="27" customHeight="1">
      <c r="B20" s="34"/>
      <c r="C20" s="30" t="s">
        <v>66</v>
      </c>
      <c r="D20" s="35">
        <v>150000</v>
      </c>
      <c r="E20" s="35">
        <v>-46010</v>
      </c>
      <c r="F20" s="24"/>
      <c r="G20" s="24"/>
      <c r="H20" s="24"/>
      <c r="I20" s="25"/>
    </row>
    <row r="21" spans="2:9" ht="27" customHeight="1">
      <c r="B21" s="34"/>
      <c r="C21" s="30" t="s">
        <v>67</v>
      </c>
      <c r="D21" s="35"/>
      <c r="E21" s="35"/>
      <c r="F21" s="24"/>
      <c r="G21" s="24">
        <v>0</v>
      </c>
      <c r="H21" s="24">
        <v>0</v>
      </c>
      <c r="I21" s="25"/>
    </row>
    <row r="22" spans="2:9" ht="27" customHeight="1">
      <c r="B22" s="34"/>
      <c r="C22" s="30" t="s">
        <v>68</v>
      </c>
      <c r="D22" s="35">
        <v>120000</v>
      </c>
      <c r="E22" s="35"/>
      <c r="F22" s="24"/>
      <c r="G22" s="24"/>
      <c r="H22" s="24"/>
      <c r="I22" s="25"/>
    </row>
    <row r="23" spans="2:9" ht="27" customHeight="1">
      <c r="B23" s="34"/>
      <c r="C23" s="30" t="s">
        <v>69</v>
      </c>
      <c r="D23" s="35">
        <v>150000</v>
      </c>
      <c r="E23" s="35" t="s">
        <v>70</v>
      </c>
      <c r="F23" s="24"/>
      <c r="G23" s="24"/>
      <c r="H23" s="24"/>
      <c r="I23" s="25"/>
    </row>
    <row r="24" spans="2:9" ht="27" customHeight="1">
      <c r="B24" s="19"/>
      <c r="C24" s="14"/>
      <c r="D24" s="15"/>
      <c r="E24" s="15"/>
      <c r="F24" s="16"/>
      <c r="G24" s="16"/>
      <c r="H24" s="16"/>
      <c r="I24" s="17"/>
    </row>
    <row r="25" spans="2:9" s="2" customFormat="1" ht="27" customHeight="1"/>
    <row r="26" spans="2:9" ht="27" customHeight="1">
      <c r="C26" s="27"/>
      <c r="D26" s="27"/>
    </row>
    <row r="27" spans="2:9" ht="27" customHeight="1">
      <c r="C27" s="27"/>
      <c r="D27" s="27"/>
    </row>
    <row r="28" spans="2:9" ht="27" customHeight="1">
      <c r="C28" s="27"/>
      <c r="D28" s="27"/>
    </row>
    <row r="29" spans="2:9" ht="27" customHeight="1">
      <c r="D29" s="27"/>
    </row>
    <row r="30" spans="2:9" s="2" customFormat="1" ht="27" customHeight="1">
      <c r="C30" s="2" t="s">
        <v>26</v>
      </c>
      <c r="I30" s="2" t="s">
        <v>27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47.25" style="1" customWidth="1"/>
    <col min="4" max="7" width="13.62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113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2"/>
      <c r="D5" s="2"/>
      <c r="E5" s="2"/>
    </row>
    <row r="6" spans="2:9" ht="27" hidden="1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4" t="s">
        <v>0</v>
      </c>
    </row>
    <row r="7" spans="2:9" ht="27" hidden="1" customHeight="1">
      <c r="B7" s="7"/>
      <c r="C7" s="6"/>
      <c r="D7" s="9" t="s">
        <v>7</v>
      </c>
      <c r="E7" s="9" t="s">
        <v>11</v>
      </c>
      <c r="F7" s="4" t="s">
        <v>2</v>
      </c>
      <c r="G7" s="4" t="s">
        <v>3</v>
      </c>
      <c r="H7" s="11" t="s">
        <v>9</v>
      </c>
      <c r="I7" s="5"/>
    </row>
    <row r="8" spans="2:9" ht="27" hidden="1" customHeight="1">
      <c r="B8" s="20"/>
      <c r="C8" s="21"/>
      <c r="D8" s="12"/>
      <c r="E8" s="12"/>
      <c r="F8" s="12"/>
      <c r="G8" s="12"/>
      <c r="H8" s="12"/>
      <c r="I8" s="13"/>
    </row>
    <row r="9" spans="2:9" ht="27" hidden="1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ht="27" customHeight="1">
      <c r="B14" s="55" t="s">
        <v>14</v>
      </c>
      <c r="C14" s="56"/>
      <c r="D14" s="57"/>
      <c r="E14" s="57"/>
      <c r="F14" s="57"/>
      <c r="G14" s="57"/>
      <c r="H14" s="57"/>
      <c r="I14" s="58"/>
    </row>
    <row r="15" spans="2:9" ht="27" customHeight="1">
      <c r="B15" s="64"/>
      <c r="C15" s="65" t="s">
        <v>28</v>
      </c>
      <c r="D15" s="66">
        <v>100000</v>
      </c>
      <c r="E15" s="66">
        <v>0</v>
      </c>
      <c r="F15" s="66">
        <v>80000</v>
      </c>
      <c r="G15" s="66">
        <v>11340</v>
      </c>
      <c r="H15" s="66">
        <f>G15/F15*100</f>
        <v>14.174999999999999</v>
      </c>
      <c r="I15" s="67"/>
    </row>
    <row r="16" spans="2:9" ht="27" customHeight="1">
      <c r="B16" s="75"/>
      <c r="C16" s="76" t="s">
        <v>29</v>
      </c>
      <c r="D16" s="77">
        <v>100000</v>
      </c>
      <c r="E16" s="77">
        <v>0</v>
      </c>
      <c r="F16" s="78">
        <v>50000</v>
      </c>
      <c r="G16" s="78">
        <v>0</v>
      </c>
      <c r="H16" s="78">
        <v>0</v>
      </c>
      <c r="I16" s="79"/>
    </row>
    <row r="17" spans="2:9" ht="27" customHeight="1">
      <c r="B17" s="75"/>
      <c r="C17" s="76" t="s">
        <v>30</v>
      </c>
      <c r="D17" s="77">
        <v>100000</v>
      </c>
      <c r="E17" s="77">
        <v>0</v>
      </c>
      <c r="F17" s="78">
        <v>100000</v>
      </c>
      <c r="G17" s="78">
        <v>0</v>
      </c>
      <c r="H17" s="78">
        <v>0</v>
      </c>
      <c r="I17" s="79"/>
    </row>
    <row r="18" spans="2:9" ht="27" customHeight="1">
      <c r="B18" s="75"/>
      <c r="C18" s="76" t="s">
        <v>31</v>
      </c>
      <c r="D18" s="77">
        <v>150000</v>
      </c>
      <c r="E18" s="77">
        <v>-7971.5</v>
      </c>
      <c r="F18" s="78">
        <f>150000-40000</f>
        <v>110000</v>
      </c>
      <c r="G18" s="78">
        <v>500</v>
      </c>
      <c r="H18" s="78">
        <f>G18/F18*100</f>
        <v>0.45454545454545453</v>
      </c>
      <c r="I18" s="79"/>
    </row>
    <row r="19" spans="2:9" ht="27" customHeight="1">
      <c r="B19" s="75"/>
      <c r="C19" s="76" t="s">
        <v>32</v>
      </c>
      <c r="D19" s="77">
        <v>200000</v>
      </c>
      <c r="E19" s="77">
        <v>0</v>
      </c>
      <c r="F19" s="78">
        <v>200000</v>
      </c>
      <c r="G19" s="78">
        <v>0</v>
      </c>
      <c r="H19" s="78">
        <v>0</v>
      </c>
      <c r="I19" s="79"/>
    </row>
    <row r="20" spans="2:9" ht="27" customHeight="1">
      <c r="B20" s="70"/>
      <c r="C20" s="60"/>
      <c r="D20" s="61"/>
      <c r="E20" s="61"/>
      <c r="F20" s="62"/>
      <c r="G20" s="62"/>
      <c r="H20" s="62"/>
      <c r="I20" s="63"/>
    </row>
    <row r="22" spans="2:9" s="42" customFormat="1" ht="30.75" customHeight="1">
      <c r="B22" s="71" t="s">
        <v>108</v>
      </c>
      <c r="C22" s="44"/>
      <c r="D22" s="44"/>
      <c r="E22" s="44"/>
      <c r="F22" s="44"/>
      <c r="G22" s="44"/>
      <c r="H22" s="44"/>
      <c r="I22" s="44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s="42" customFormat="1" ht="30.75" customHeight="1">
      <c r="B29" s="80"/>
      <c r="C29" s="80"/>
      <c r="D29" s="80"/>
      <c r="E29" s="80"/>
      <c r="F29" s="80"/>
      <c r="G29" s="80"/>
      <c r="H29" s="80"/>
      <c r="I29" s="80"/>
    </row>
    <row r="30" spans="2:9" s="45" customFormat="1" ht="30.75" customHeight="1">
      <c r="C30" s="45" t="s">
        <v>26</v>
      </c>
      <c r="I30" s="45" t="s">
        <v>112</v>
      </c>
    </row>
    <row r="31" spans="2:9" s="45" customFormat="1" ht="30.75" customHeight="1">
      <c r="C31" s="45" t="s">
        <v>110</v>
      </c>
      <c r="I31" s="45" t="s">
        <v>110</v>
      </c>
    </row>
    <row r="32" spans="2:9" s="45" customFormat="1" ht="30.75" customHeight="1">
      <c r="C32" s="45" t="s">
        <v>111</v>
      </c>
      <c r="I32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4"/>
  <sheetViews>
    <sheetView showGridLines="0" zoomScale="70" zoomScaleNormal="70" workbookViewId="0">
      <selection activeCell="F16" sqref="F16:G16"/>
    </sheetView>
  </sheetViews>
  <sheetFormatPr defaultRowHeight="27" customHeight="1"/>
  <cols>
    <col min="1" max="1" width="0.75" style="1" customWidth="1"/>
    <col min="2" max="2" width="3.25" style="1" customWidth="1"/>
    <col min="3" max="3" width="52.125" style="1" customWidth="1"/>
    <col min="4" max="4" width="15.5" style="1" bestFit="1" customWidth="1"/>
    <col min="5" max="5" width="11.375" style="1" customWidth="1"/>
    <col min="6" max="6" width="15.5" style="1" bestFit="1" customWidth="1"/>
    <col min="7" max="7" width="11.375" style="1" customWidth="1"/>
    <col min="8" max="8" width="9.125" style="1" bestFit="1" customWidth="1"/>
    <col min="9" max="9" width="61.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7" customHeight="1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41</v>
      </c>
      <c r="C4" s="3"/>
      <c r="D4" s="3"/>
      <c r="E4" s="3"/>
      <c r="F4" s="45"/>
      <c r="G4" s="45"/>
      <c r="H4" s="45"/>
      <c r="I4" s="45"/>
    </row>
    <row r="5" spans="2:9" ht="27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customHeight="1">
      <c r="B6" s="94" t="s">
        <v>1</v>
      </c>
      <c r="C6" s="94"/>
      <c r="D6" s="47" t="s">
        <v>6</v>
      </c>
      <c r="E6" s="47" t="s">
        <v>10</v>
      </c>
      <c r="F6" s="95" t="s">
        <v>123</v>
      </c>
      <c r="G6" s="96"/>
      <c r="H6" s="48" t="s">
        <v>8</v>
      </c>
      <c r="I6" s="49" t="s">
        <v>0</v>
      </c>
    </row>
    <row r="7" spans="2:9" ht="27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91" t="s">
        <v>9</v>
      </c>
      <c r="I7" s="54"/>
    </row>
    <row r="8" spans="2:9" ht="27" customHeight="1">
      <c r="B8" s="55" t="s">
        <v>13</v>
      </c>
      <c r="C8" s="56"/>
      <c r="D8" s="57"/>
      <c r="E8" s="57"/>
      <c r="F8" s="57"/>
      <c r="G8" s="57"/>
      <c r="H8" s="57"/>
      <c r="I8" s="58"/>
    </row>
    <row r="9" spans="2:9" ht="27" hidden="1" customHeight="1">
      <c r="B9" s="75"/>
      <c r="C9" s="73" t="s">
        <v>33</v>
      </c>
      <c r="D9" s="66"/>
      <c r="E9" s="66"/>
      <c r="F9" s="66"/>
      <c r="G9" s="66"/>
      <c r="H9" s="66"/>
      <c r="I9" s="79"/>
    </row>
    <row r="10" spans="2:9" ht="27" customHeight="1">
      <c r="B10" s="75"/>
      <c r="C10" s="76" t="s">
        <v>105</v>
      </c>
      <c r="D10" s="66">
        <v>73125000</v>
      </c>
      <c r="E10" s="66">
        <v>0</v>
      </c>
      <c r="F10" s="66">
        <f>D10-7312500-7312500-7312500</f>
        <v>51187500</v>
      </c>
      <c r="G10" s="66">
        <v>0</v>
      </c>
      <c r="H10" s="66">
        <v>0</v>
      </c>
      <c r="I10" s="79"/>
    </row>
    <row r="11" spans="2:9" ht="27" customHeight="1">
      <c r="B11" s="75"/>
      <c r="C11" s="76" t="s">
        <v>106</v>
      </c>
      <c r="D11" s="66">
        <v>35000000</v>
      </c>
      <c r="E11" s="66">
        <v>0</v>
      </c>
      <c r="F11" s="66">
        <v>35000000</v>
      </c>
      <c r="G11" s="66">
        <v>0</v>
      </c>
      <c r="H11" s="66">
        <v>0</v>
      </c>
      <c r="I11" s="79"/>
    </row>
    <row r="12" spans="2:9" ht="27" customHeight="1">
      <c r="B12" s="75"/>
      <c r="C12" s="76" t="s">
        <v>107</v>
      </c>
      <c r="D12" s="66">
        <v>60000000</v>
      </c>
      <c r="E12" s="66">
        <v>0</v>
      </c>
      <c r="F12" s="66">
        <v>60000000</v>
      </c>
      <c r="G12" s="66">
        <v>0</v>
      </c>
      <c r="H12" s="66">
        <v>0</v>
      </c>
      <c r="I12" s="79"/>
    </row>
    <row r="13" spans="2:9" ht="27" customHeight="1">
      <c r="B13" s="59"/>
      <c r="C13" s="60"/>
      <c r="D13" s="62"/>
      <c r="E13" s="62"/>
      <c r="F13" s="62"/>
      <c r="G13" s="62"/>
      <c r="H13" s="62"/>
      <c r="I13" s="63"/>
    </row>
    <row r="14" spans="2:9" ht="15" customHeight="1">
      <c r="B14" s="45"/>
      <c r="C14" s="81"/>
      <c r="D14" s="45"/>
      <c r="E14" s="45"/>
      <c r="F14" s="45"/>
      <c r="G14" s="45"/>
      <c r="H14" s="45"/>
      <c r="I14" s="45"/>
    </row>
    <row r="15" spans="2:9" ht="27" customHeight="1">
      <c r="B15" s="3" t="s">
        <v>5</v>
      </c>
      <c r="C15" s="3"/>
      <c r="D15" s="3"/>
      <c r="E15" s="3"/>
      <c r="F15" s="45"/>
      <c r="G15" s="45"/>
      <c r="H15" s="45"/>
      <c r="I15" s="45"/>
    </row>
    <row r="16" spans="2:9" ht="27" customHeight="1">
      <c r="B16" s="94" t="s">
        <v>1</v>
      </c>
      <c r="C16" s="94"/>
      <c r="D16" s="47" t="s">
        <v>6</v>
      </c>
      <c r="E16" s="47" t="s">
        <v>10</v>
      </c>
      <c r="F16" s="95" t="s">
        <v>123</v>
      </c>
      <c r="G16" s="96"/>
      <c r="H16" s="48" t="s">
        <v>8</v>
      </c>
      <c r="I16" s="49" t="s">
        <v>0</v>
      </c>
    </row>
    <row r="17" spans="2:9" ht="27" customHeight="1">
      <c r="B17" s="50"/>
      <c r="C17" s="51"/>
      <c r="D17" s="52" t="s">
        <v>7</v>
      </c>
      <c r="E17" s="52" t="s">
        <v>11</v>
      </c>
      <c r="F17" s="49" t="s">
        <v>2</v>
      </c>
      <c r="G17" s="49" t="s">
        <v>3</v>
      </c>
      <c r="H17" s="91" t="s">
        <v>9</v>
      </c>
      <c r="I17" s="54"/>
    </row>
    <row r="18" spans="2:9" ht="27" customHeight="1">
      <c r="B18" s="55" t="s">
        <v>13</v>
      </c>
      <c r="C18" s="56"/>
      <c r="D18" s="57"/>
      <c r="E18" s="57"/>
      <c r="F18" s="57"/>
      <c r="G18" s="57"/>
      <c r="H18" s="57"/>
      <c r="I18" s="58"/>
    </row>
    <row r="19" spans="2:9" ht="27" hidden="1" customHeight="1">
      <c r="B19" s="64"/>
      <c r="C19" s="73" t="s">
        <v>33</v>
      </c>
      <c r="D19" s="66"/>
      <c r="E19" s="66"/>
      <c r="F19" s="66"/>
      <c r="G19" s="66"/>
      <c r="H19" s="66"/>
      <c r="I19" s="67"/>
    </row>
    <row r="20" spans="2:9" ht="27" customHeight="1">
      <c r="B20" s="75"/>
      <c r="C20" s="76" t="s">
        <v>34</v>
      </c>
      <c r="D20" s="66">
        <v>1055000</v>
      </c>
      <c r="E20" s="66">
        <v>0</v>
      </c>
      <c r="F20" s="66">
        <f>D20-150740-150710-150710</f>
        <v>602840</v>
      </c>
      <c r="G20" s="66">
        <v>0</v>
      </c>
      <c r="H20" s="66">
        <v>0</v>
      </c>
      <c r="I20" s="79"/>
    </row>
    <row r="21" spans="2:9" ht="27" customHeight="1">
      <c r="B21" s="75"/>
      <c r="C21" s="76" t="s">
        <v>35</v>
      </c>
      <c r="D21" s="77">
        <v>2110000</v>
      </c>
      <c r="E21" s="66">
        <v>0</v>
      </c>
      <c r="F21" s="78">
        <f>D21-211000-211000-211000</f>
        <v>1477000</v>
      </c>
      <c r="G21" s="78">
        <v>0</v>
      </c>
      <c r="H21" s="78">
        <v>0</v>
      </c>
      <c r="I21" s="79"/>
    </row>
    <row r="22" spans="2:9" ht="27" customHeight="1">
      <c r="B22" s="75"/>
      <c r="C22" s="76" t="s">
        <v>36</v>
      </c>
      <c r="D22" s="77">
        <v>705000</v>
      </c>
      <c r="E22" s="77">
        <v>0</v>
      </c>
      <c r="F22" s="78">
        <f>D22-100700-100700-100800</f>
        <v>402800</v>
      </c>
      <c r="G22" s="78">
        <v>0</v>
      </c>
      <c r="H22" s="78">
        <v>0</v>
      </c>
      <c r="I22" s="79"/>
    </row>
    <row r="23" spans="2:9" ht="27" customHeight="1">
      <c r="B23" s="55" t="s">
        <v>14</v>
      </c>
      <c r="C23" s="56"/>
      <c r="D23" s="57"/>
      <c r="E23" s="57"/>
      <c r="F23" s="57"/>
      <c r="G23" s="57"/>
      <c r="H23" s="57"/>
      <c r="I23" s="58"/>
    </row>
    <row r="24" spans="2:9" ht="27" customHeight="1">
      <c r="B24" s="75"/>
      <c r="C24" s="76" t="s">
        <v>39</v>
      </c>
      <c r="D24" s="77">
        <v>100000</v>
      </c>
      <c r="E24" s="77">
        <v>0</v>
      </c>
      <c r="F24" s="78">
        <v>100000</v>
      </c>
      <c r="G24" s="78">
        <v>0</v>
      </c>
      <c r="H24" s="78">
        <v>0</v>
      </c>
      <c r="I24" s="79"/>
    </row>
    <row r="25" spans="2:9" ht="27" customHeight="1">
      <c r="B25" s="70"/>
      <c r="C25" s="60" t="s">
        <v>40</v>
      </c>
      <c r="D25" s="61">
        <v>200000</v>
      </c>
      <c r="E25" s="61">
        <v>0</v>
      </c>
      <c r="F25" s="62">
        <f>200000-35000</f>
        <v>165000</v>
      </c>
      <c r="G25" s="62">
        <v>0</v>
      </c>
      <c r="H25" s="62">
        <v>0</v>
      </c>
      <c r="I25" s="63"/>
    </row>
    <row r="26" spans="2:9" ht="27" hidden="1" customHeight="1">
      <c r="B26" s="20" t="s">
        <v>37</v>
      </c>
      <c r="C26" s="21"/>
      <c r="D26" s="12"/>
      <c r="E26" s="12"/>
      <c r="F26" s="12"/>
      <c r="G26" s="12"/>
      <c r="H26" s="12"/>
      <c r="I26" s="13"/>
    </row>
    <row r="27" spans="2:9" ht="27" hidden="1" customHeight="1">
      <c r="B27" s="29"/>
      <c r="C27" s="22" t="s">
        <v>38</v>
      </c>
      <c r="D27" s="23">
        <v>0</v>
      </c>
      <c r="E27" s="23">
        <v>100000</v>
      </c>
      <c r="F27" s="24">
        <v>0</v>
      </c>
      <c r="G27" s="24">
        <v>0</v>
      </c>
      <c r="H27" s="24">
        <v>0</v>
      </c>
      <c r="I27" s="25"/>
    </row>
    <row r="28" spans="2:9" ht="27" hidden="1" customHeight="1">
      <c r="B28" s="19"/>
      <c r="C28" s="14"/>
      <c r="D28" s="15"/>
      <c r="E28" s="15"/>
      <c r="F28" s="16"/>
      <c r="G28" s="16"/>
      <c r="H28" s="16"/>
      <c r="I28" s="17"/>
    </row>
    <row r="29" spans="2:9" ht="25.5" customHeight="1"/>
    <row r="30" spans="2:9" ht="12.75" customHeight="1"/>
    <row r="31" spans="2:9" ht="12.75" customHeight="1"/>
    <row r="32" spans="2:9" s="45" customFormat="1" ht="33" customHeight="1">
      <c r="C32" s="45" t="s">
        <v>26</v>
      </c>
      <c r="I32" s="45" t="s">
        <v>112</v>
      </c>
    </row>
    <row r="33" spans="3:9" s="45" customFormat="1" ht="33" customHeight="1">
      <c r="C33" s="45" t="s">
        <v>110</v>
      </c>
      <c r="I33" s="45" t="s">
        <v>110</v>
      </c>
    </row>
    <row r="34" spans="3:9" s="45" customFormat="1" ht="33" customHeight="1">
      <c r="C34" s="45" t="s">
        <v>111</v>
      </c>
      <c r="I34" s="45" t="s">
        <v>111</v>
      </c>
    </row>
  </sheetData>
  <mergeCells count="6">
    <mergeCell ref="B2:I2"/>
    <mergeCell ref="B3:I3"/>
    <mergeCell ref="B6:C6"/>
    <mergeCell ref="F6:G6"/>
    <mergeCell ref="B16:C16"/>
    <mergeCell ref="F16:G16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3"/>
  <sheetViews>
    <sheetView showGridLines="0" zoomScale="70" zoomScaleNormal="70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49.25" style="1" customWidth="1"/>
    <col min="4" max="4" width="15.5" style="1" bestFit="1" customWidth="1"/>
    <col min="5" max="5" width="12.125" style="1" bestFit="1" customWidth="1"/>
    <col min="6" max="6" width="15.5" style="1" bestFit="1" customWidth="1"/>
    <col min="7" max="7" width="10.625" style="1" bestFit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s="45" customFormat="1" ht="27" customHeight="1">
      <c r="B4" s="3" t="s">
        <v>45</v>
      </c>
      <c r="C4" s="3"/>
      <c r="D4" s="3"/>
      <c r="E4" s="3"/>
    </row>
    <row r="5" spans="2:9" s="45" customFormat="1" ht="27" hidden="1" customHeight="1">
      <c r="B5" s="3" t="s">
        <v>4</v>
      </c>
      <c r="C5" s="3"/>
      <c r="D5" s="3"/>
      <c r="E5" s="3"/>
    </row>
    <row r="6" spans="2:9" s="45" customFormat="1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s="45" customFormat="1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s="45" customFormat="1" ht="27" hidden="1" customHeight="1">
      <c r="B8" s="55"/>
      <c r="C8" s="56"/>
      <c r="D8" s="57"/>
      <c r="E8" s="57"/>
      <c r="F8" s="57"/>
      <c r="G8" s="57"/>
      <c r="H8" s="57"/>
      <c r="I8" s="58"/>
    </row>
    <row r="9" spans="2:9" s="45" customFormat="1" ht="27" hidden="1" customHeight="1">
      <c r="B9" s="59"/>
      <c r="C9" s="60"/>
      <c r="D9" s="61"/>
      <c r="E9" s="61"/>
      <c r="F9" s="62"/>
      <c r="G9" s="62"/>
      <c r="H9" s="62"/>
      <c r="I9" s="63"/>
    </row>
    <row r="10" spans="2:9" s="45" customFormat="1" ht="15" customHeight="1"/>
    <row r="11" spans="2:9" s="45" customFormat="1" ht="27" customHeight="1">
      <c r="B11" s="3" t="s">
        <v>5</v>
      </c>
      <c r="C11" s="3"/>
      <c r="D11" s="3"/>
      <c r="E11" s="3"/>
    </row>
    <row r="12" spans="2:9" s="45" customFormat="1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s="45" customFormat="1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s="45" customFormat="1" ht="27" customHeight="1">
      <c r="B14" s="55" t="s">
        <v>13</v>
      </c>
      <c r="C14" s="56"/>
      <c r="D14" s="57"/>
      <c r="E14" s="57"/>
      <c r="F14" s="57"/>
      <c r="G14" s="57"/>
      <c r="H14" s="57"/>
      <c r="I14" s="58"/>
    </row>
    <row r="15" spans="2:9" s="45" customFormat="1" ht="27" hidden="1" customHeight="1">
      <c r="B15" s="64"/>
      <c r="C15" s="73" t="s">
        <v>33</v>
      </c>
      <c r="D15" s="66"/>
      <c r="E15" s="66"/>
      <c r="F15" s="66"/>
      <c r="G15" s="66"/>
      <c r="H15" s="66"/>
      <c r="I15" s="67"/>
    </row>
    <row r="16" spans="2:9" s="45" customFormat="1" ht="27" customHeight="1">
      <c r="B16" s="75"/>
      <c r="C16" s="76" t="s">
        <v>42</v>
      </c>
      <c r="D16" s="66">
        <v>21000000</v>
      </c>
      <c r="E16" s="66">
        <v>0</v>
      </c>
      <c r="F16" s="66">
        <v>21000000</v>
      </c>
      <c r="G16" s="66">
        <v>0</v>
      </c>
      <c r="H16" s="66">
        <v>0</v>
      </c>
      <c r="I16" s="79"/>
    </row>
    <row r="17" spans="2:9" s="45" customFormat="1" ht="27" customHeight="1">
      <c r="B17" s="75"/>
      <c r="C17" s="76" t="s">
        <v>47</v>
      </c>
      <c r="D17" s="77">
        <v>382500</v>
      </c>
      <c r="E17" s="66">
        <v>0</v>
      </c>
      <c r="F17" s="78">
        <v>3825000</v>
      </c>
      <c r="G17" s="78">
        <v>0</v>
      </c>
      <c r="H17" s="78">
        <v>0</v>
      </c>
      <c r="I17" s="79"/>
    </row>
    <row r="18" spans="2:9" s="45" customFormat="1" ht="27" customHeight="1">
      <c r="B18" s="75"/>
      <c r="C18" s="76"/>
      <c r="D18" s="77"/>
      <c r="E18" s="77"/>
      <c r="F18" s="78"/>
      <c r="G18" s="78"/>
      <c r="H18" s="78"/>
      <c r="I18" s="79"/>
    </row>
    <row r="19" spans="2:9" s="45" customFormat="1" ht="27" customHeight="1">
      <c r="B19" s="55" t="s">
        <v>14</v>
      </c>
      <c r="C19" s="56"/>
      <c r="D19" s="57"/>
      <c r="E19" s="57"/>
      <c r="F19" s="57"/>
      <c r="G19" s="57"/>
      <c r="H19" s="57"/>
      <c r="I19" s="58"/>
    </row>
    <row r="20" spans="2:9" s="45" customFormat="1" ht="27" customHeight="1">
      <c r="B20" s="75"/>
      <c r="C20" s="76" t="s">
        <v>43</v>
      </c>
      <c r="D20" s="77">
        <v>700000</v>
      </c>
      <c r="E20" s="77">
        <v>0</v>
      </c>
      <c r="F20" s="78">
        <v>700000</v>
      </c>
      <c r="G20" s="78">
        <v>0</v>
      </c>
      <c r="H20" s="78">
        <v>0</v>
      </c>
      <c r="I20" s="79"/>
    </row>
    <row r="21" spans="2:9" s="45" customFormat="1" ht="27" customHeight="1">
      <c r="B21" s="75"/>
      <c r="C21" s="76" t="s">
        <v>44</v>
      </c>
      <c r="D21" s="77">
        <v>200000</v>
      </c>
      <c r="E21" s="77">
        <v>0</v>
      </c>
      <c r="F21" s="78">
        <v>200000</v>
      </c>
      <c r="G21" s="78">
        <v>0</v>
      </c>
      <c r="H21" s="78">
        <v>0</v>
      </c>
      <c r="I21" s="79"/>
    </row>
    <row r="22" spans="2:9" s="45" customFormat="1" ht="27" customHeight="1">
      <c r="B22" s="70"/>
      <c r="C22" s="60"/>
      <c r="D22" s="61"/>
      <c r="E22" s="61"/>
      <c r="F22" s="62"/>
      <c r="G22" s="62"/>
      <c r="H22" s="62"/>
      <c r="I22" s="63"/>
    </row>
    <row r="23" spans="2:9" s="2" customFormat="1" ht="27" customHeight="1"/>
    <row r="24" spans="2:9" s="42" customFormat="1" ht="30.75" customHeight="1">
      <c r="B24" s="71" t="s">
        <v>108</v>
      </c>
      <c r="C24" s="44"/>
      <c r="D24" s="44"/>
      <c r="E24" s="44"/>
      <c r="F24" s="44"/>
      <c r="G24" s="44"/>
      <c r="H24" s="44"/>
      <c r="I24" s="44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ht="30.75" customHeight="1">
      <c r="B29" s="43"/>
      <c r="C29" s="43"/>
      <c r="D29" s="43"/>
      <c r="E29" s="43"/>
      <c r="F29" s="43"/>
      <c r="G29" s="43"/>
      <c r="H29" s="43"/>
      <c r="I29" s="43"/>
    </row>
    <row r="30" spans="2:9" s="42" customFormat="1" ht="30.75" customHeight="1">
      <c r="B30" s="80"/>
      <c r="C30" s="80"/>
      <c r="D30" s="80"/>
      <c r="E30" s="80"/>
      <c r="F30" s="80"/>
      <c r="G30" s="80"/>
      <c r="H30" s="80"/>
      <c r="I30" s="80"/>
    </row>
    <row r="31" spans="2:9" s="45" customFormat="1" ht="30.75" customHeight="1">
      <c r="C31" s="45" t="s">
        <v>26</v>
      </c>
      <c r="I31" s="45" t="s">
        <v>112</v>
      </c>
    </row>
    <row r="32" spans="2:9" s="45" customFormat="1" ht="30.75" customHeight="1">
      <c r="C32" s="45" t="s">
        <v>110</v>
      </c>
      <c r="I32" s="45" t="s">
        <v>110</v>
      </c>
    </row>
    <row r="33" spans="3:9" s="45" customFormat="1" ht="30.75" customHeight="1">
      <c r="C33" s="45" t="s">
        <v>111</v>
      </c>
      <c r="I33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85" zoomScaleNormal="85" workbookViewId="0">
      <selection activeCell="F13" sqref="F13:G13"/>
    </sheetView>
  </sheetViews>
  <sheetFormatPr defaultRowHeight="27" customHeight="1"/>
  <cols>
    <col min="1" max="1" width="0.75" style="1" customWidth="1"/>
    <col min="2" max="2" width="3.25" style="1" customWidth="1"/>
    <col min="3" max="3" width="49.875" style="1" customWidth="1"/>
    <col min="4" max="4" width="14.875" style="1" customWidth="1"/>
    <col min="5" max="5" width="11.375" style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46</v>
      </c>
      <c r="C4" s="3"/>
      <c r="D4" s="3"/>
      <c r="E4" s="3"/>
      <c r="F4" s="45"/>
      <c r="G4" s="45"/>
      <c r="H4" s="45"/>
      <c r="I4" s="45"/>
    </row>
    <row r="5" spans="2:9" ht="27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customHeight="1">
      <c r="B6" s="94" t="s">
        <v>1</v>
      </c>
      <c r="C6" s="94"/>
      <c r="D6" s="47" t="s">
        <v>6</v>
      </c>
      <c r="E6" s="47" t="s">
        <v>10</v>
      </c>
      <c r="F6" s="95" t="s">
        <v>123</v>
      </c>
      <c r="G6" s="96"/>
      <c r="H6" s="48" t="s">
        <v>8</v>
      </c>
      <c r="I6" s="49" t="s">
        <v>0</v>
      </c>
    </row>
    <row r="7" spans="2:9" ht="27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91" t="s">
        <v>9</v>
      </c>
      <c r="I7" s="54"/>
    </row>
    <row r="8" spans="2:9" ht="27" customHeight="1">
      <c r="B8" s="55" t="s">
        <v>13</v>
      </c>
      <c r="C8" s="56"/>
      <c r="D8" s="57"/>
      <c r="E8" s="57"/>
      <c r="F8" s="57"/>
      <c r="G8" s="57"/>
      <c r="H8" s="57"/>
      <c r="I8" s="58"/>
    </row>
    <row r="9" spans="2:9" ht="27" customHeight="1">
      <c r="B9" s="75"/>
      <c r="C9" s="76" t="s">
        <v>104</v>
      </c>
      <c r="D9" s="66">
        <v>11760000</v>
      </c>
      <c r="E9" s="66">
        <v>0</v>
      </c>
      <c r="F9" s="66">
        <v>3920000</v>
      </c>
      <c r="G9" s="66">
        <v>0</v>
      </c>
      <c r="H9" s="66">
        <v>0</v>
      </c>
      <c r="I9" s="79"/>
    </row>
    <row r="10" spans="2:9" ht="27" customHeight="1">
      <c r="B10" s="59"/>
      <c r="C10" s="60"/>
      <c r="D10" s="61"/>
      <c r="E10" s="61"/>
      <c r="F10" s="62"/>
      <c r="G10" s="62"/>
      <c r="H10" s="62"/>
      <c r="I10" s="63"/>
    </row>
    <row r="11" spans="2:9" ht="15" customHeight="1">
      <c r="B11" s="45"/>
      <c r="C11" s="81"/>
      <c r="D11" s="45"/>
      <c r="E11" s="45"/>
      <c r="F11" s="45"/>
      <c r="G11" s="45"/>
      <c r="H11" s="45"/>
      <c r="I11" s="45"/>
    </row>
    <row r="12" spans="2:9" ht="27" customHeight="1">
      <c r="B12" s="3" t="s">
        <v>5</v>
      </c>
      <c r="C12" s="3"/>
      <c r="D12" s="3"/>
      <c r="E12" s="3"/>
      <c r="F12" s="45"/>
      <c r="G12" s="45"/>
      <c r="H12" s="45"/>
      <c r="I12" s="45"/>
    </row>
    <row r="13" spans="2:9" ht="27" customHeight="1">
      <c r="B13" s="94" t="s">
        <v>1</v>
      </c>
      <c r="C13" s="94"/>
      <c r="D13" s="47" t="s">
        <v>6</v>
      </c>
      <c r="E13" s="47" t="s">
        <v>10</v>
      </c>
      <c r="F13" s="95" t="s">
        <v>123</v>
      </c>
      <c r="G13" s="96"/>
      <c r="H13" s="48" t="s">
        <v>8</v>
      </c>
      <c r="I13" s="49" t="s">
        <v>0</v>
      </c>
    </row>
    <row r="14" spans="2:9" ht="27" customHeight="1">
      <c r="B14" s="50"/>
      <c r="C14" s="51"/>
      <c r="D14" s="52" t="s">
        <v>7</v>
      </c>
      <c r="E14" s="52" t="s">
        <v>11</v>
      </c>
      <c r="F14" s="49" t="s">
        <v>2</v>
      </c>
      <c r="G14" s="49" t="s">
        <v>3</v>
      </c>
      <c r="H14" s="91" t="s">
        <v>9</v>
      </c>
      <c r="I14" s="54"/>
    </row>
    <row r="15" spans="2:9" ht="27" customHeight="1">
      <c r="B15" s="55" t="s">
        <v>13</v>
      </c>
      <c r="C15" s="56"/>
      <c r="D15" s="57"/>
      <c r="E15" s="57"/>
      <c r="F15" s="57"/>
      <c r="G15" s="57"/>
      <c r="H15" s="57"/>
      <c r="I15" s="58"/>
    </row>
    <row r="16" spans="2:9" ht="27" hidden="1" customHeight="1">
      <c r="B16" s="64"/>
      <c r="C16" s="73" t="s">
        <v>33</v>
      </c>
      <c r="D16" s="66"/>
      <c r="E16" s="66"/>
      <c r="F16" s="66"/>
      <c r="G16" s="66"/>
      <c r="H16" s="66"/>
      <c r="I16" s="67"/>
    </row>
    <row r="17" spans="2:9" ht="27" customHeight="1">
      <c r="B17" s="75"/>
      <c r="C17" s="76" t="s">
        <v>48</v>
      </c>
      <c r="D17" s="66">
        <v>696000</v>
      </c>
      <c r="E17" s="66">
        <v>0</v>
      </c>
      <c r="F17" s="66">
        <f>139200+139200</f>
        <v>278400</v>
      </c>
      <c r="G17" s="66">
        <v>0</v>
      </c>
      <c r="H17" s="66">
        <v>0</v>
      </c>
      <c r="I17" s="79"/>
    </row>
    <row r="18" spans="2:9" ht="27" hidden="1" customHeight="1">
      <c r="B18" s="75"/>
      <c r="C18" s="76"/>
      <c r="D18" s="77"/>
      <c r="E18" s="66"/>
      <c r="F18" s="78"/>
      <c r="G18" s="78">
        <v>0</v>
      </c>
      <c r="H18" s="78">
        <v>0</v>
      </c>
      <c r="I18" s="79"/>
    </row>
    <row r="19" spans="2:9" ht="27" hidden="1" customHeight="1">
      <c r="B19" s="75"/>
      <c r="C19" s="76"/>
      <c r="D19" s="77"/>
      <c r="E19" s="77"/>
      <c r="F19" s="78"/>
      <c r="G19" s="78"/>
      <c r="H19" s="78"/>
      <c r="I19" s="79"/>
    </row>
    <row r="20" spans="2:9" ht="27" customHeight="1">
      <c r="B20" s="55" t="s">
        <v>14</v>
      </c>
      <c r="C20" s="56"/>
      <c r="D20" s="57"/>
      <c r="E20" s="57"/>
      <c r="F20" s="57"/>
      <c r="G20" s="57"/>
      <c r="H20" s="57"/>
      <c r="I20" s="58"/>
    </row>
    <row r="21" spans="2:9" ht="27" customHeight="1">
      <c r="B21" s="75"/>
      <c r="C21" s="76" t="s">
        <v>109</v>
      </c>
      <c r="D21" s="77">
        <v>100000</v>
      </c>
      <c r="E21" s="77">
        <v>0</v>
      </c>
      <c r="F21" s="78">
        <v>100000</v>
      </c>
      <c r="G21" s="78">
        <v>0</v>
      </c>
      <c r="H21" s="78">
        <v>0</v>
      </c>
      <c r="I21" s="79"/>
    </row>
    <row r="22" spans="2:9" ht="27" hidden="1" customHeight="1">
      <c r="B22" s="75"/>
      <c r="C22" s="76"/>
      <c r="D22" s="77"/>
      <c r="E22" s="77"/>
      <c r="F22" s="78"/>
      <c r="G22" s="78"/>
      <c r="H22" s="78"/>
      <c r="I22" s="79"/>
    </row>
    <row r="23" spans="2:9" ht="27" customHeight="1">
      <c r="B23" s="70"/>
      <c r="C23" s="60"/>
      <c r="D23" s="61"/>
      <c r="E23" s="61"/>
      <c r="F23" s="62"/>
      <c r="G23" s="62"/>
      <c r="H23" s="62"/>
      <c r="I23" s="63"/>
    </row>
    <row r="24" spans="2:9" s="2" customFormat="1" ht="21" customHeight="1"/>
    <row r="25" spans="2:9" s="42" customFormat="1" ht="30.75" customHeight="1">
      <c r="B25" s="71" t="s">
        <v>108</v>
      </c>
      <c r="C25" s="44"/>
      <c r="D25" s="44"/>
      <c r="E25" s="44"/>
      <c r="F25" s="44"/>
      <c r="G25" s="44"/>
      <c r="H25" s="44"/>
      <c r="I25" s="44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s="42" customFormat="1" ht="30.75" customHeight="1">
      <c r="B29" s="80"/>
      <c r="C29" s="80"/>
      <c r="D29" s="80"/>
      <c r="E29" s="80"/>
      <c r="F29" s="80"/>
      <c r="G29" s="80"/>
      <c r="H29" s="80"/>
      <c r="I29" s="80"/>
    </row>
    <row r="30" spans="2:9" s="45" customFormat="1" ht="32.25" customHeight="1">
      <c r="C30" s="45" t="s">
        <v>26</v>
      </c>
      <c r="I30" s="45" t="s">
        <v>112</v>
      </c>
    </row>
    <row r="31" spans="2:9" s="45" customFormat="1" ht="32.25" customHeight="1">
      <c r="C31" s="45" t="s">
        <v>110</v>
      </c>
      <c r="I31" s="45" t="s">
        <v>110</v>
      </c>
    </row>
    <row r="32" spans="2:9" s="45" customFormat="1" ht="32.25" customHeight="1">
      <c r="C32" s="45" t="s">
        <v>111</v>
      </c>
      <c r="I32" s="45" t="s">
        <v>111</v>
      </c>
    </row>
  </sheetData>
  <mergeCells count="6">
    <mergeCell ref="B2:I2"/>
    <mergeCell ref="B3:I3"/>
    <mergeCell ref="B6:C6"/>
    <mergeCell ref="F6:G6"/>
    <mergeCell ref="B13:C13"/>
    <mergeCell ref="F13:G13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2"/>
  <sheetViews>
    <sheetView showGridLines="0" zoomScale="85" zoomScaleNormal="85" workbookViewId="0">
      <selection activeCell="F12" sqref="F12:G12"/>
    </sheetView>
  </sheetViews>
  <sheetFormatPr defaultRowHeight="27" customHeight="1"/>
  <cols>
    <col min="1" max="1" width="0.75" style="1" customWidth="1"/>
    <col min="2" max="2" width="3.25" style="1" customWidth="1"/>
    <col min="3" max="3" width="47.125" style="1" customWidth="1"/>
    <col min="4" max="5" width="12.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s="46" customFormat="1" ht="28.5">
      <c r="B2" s="93" t="s">
        <v>16</v>
      </c>
      <c r="C2" s="93"/>
      <c r="D2" s="93"/>
      <c r="E2" s="93"/>
      <c r="F2" s="93"/>
      <c r="G2" s="93"/>
      <c r="H2" s="93"/>
      <c r="I2" s="93"/>
    </row>
    <row r="3" spans="2:9" s="46" customFormat="1" ht="28.5">
      <c r="B3" s="93" t="s">
        <v>114</v>
      </c>
      <c r="C3" s="93"/>
      <c r="D3" s="93"/>
      <c r="E3" s="93"/>
      <c r="F3" s="93"/>
      <c r="G3" s="93"/>
      <c r="H3" s="93"/>
      <c r="I3" s="93"/>
    </row>
    <row r="4" spans="2:9" ht="27" customHeight="1">
      <c r="B4" s="3" t="s">
        <v>49</v>
      </c>
      <c r="C4" s="3"/>
      <c r="D4" s="3"/>
      <c r="E4" s="3"/>
      <c r="F4" s="45"/>
      <c r="G4" s="45"/>
      <c r="H4" s="45"/>
      <c r="I4" s="45"/>
    </row>
    <row r="5" spans="2:9" ht="27" hidden="1" customHeight="1">
      <c r="B5" s="3" t="s">
        <v>4</v>
      </c>
      <c r="C5" s="3"/>
      <c r="D5" s="3"/>
      <c r="E5" s="3"/>
      <c r="F5" s="45"/>
      <c r="G5" s="45"/>
      <c r="H5" s="45"/>
      <c r="I5" s="45"/>
    </row>
    <row r="6" spans="2:9" ht="27" hidden="1" customHeight="1">
      <c r="B6" s="94" t="s">
        <v>1</v>
      </c>
      <c r="C6" s="94"/>
      <c r="D6" s="47" t="s">
        <v>6</v>
      </c>
      <c r="E6" s="47" t="s">
        <v>10</v>
      </c>
      <c r="F6" s="95" t="s">
        <v>20</v>
      </c>
      <c r="G6" s="96"/>
      <c r="H6" s="48" t="s">
        <v>8</v>
      </c>
      <c r="I6" s="49" t="s">
        <v>0</v>
      </c>
    </row>
    <row r="7" spans="2:9" ht="27" hidden="1" customHeight="1">
      <c r="B7" s="50"/>
      <c r="C7" s="51"/>
      <c r="D7" s="52" t="s">
        <v>7</v>
      </c>
      <c r="E7" s="52" t="s">
        <v>11</v>
      </c>
      <c r="F7" s="49" t="s">
        <v>2</v>
      </c>
      <c r="G7" s="49" t="s">
        <v>3</v>
      </c>
      <c r="H7" s="53" t="s">
        <v>9</v>
      </c>
      <c r="I7" s="54"/>
    </row>
    <row r="8" spans="2:9" ht="27" hidden="1" customHeight="1">
      <c r="B8" s="55"/>
      <c r="C8" s="56"/>
      <c r="D8" s="57"/>
      <c r="E8" s="57"/>
      <c r="F8" s="57"/>
      <c r="G8" s="57"/>
      <c r="H8" s="57"/>
      <c r="I8" s="58"/>
    </row>
    <row r="9" spans="2:9" ht="27" hidden="1" customHeight="1">
      <c r="B9" s="59"/>
      <c r="C9" s="60"/>
      <c r="D9" s="61"/>
      <c r="E9" s="61"/>
      <c r="F9" s="62"/>
      <c r="G9" s="62"/>
      <c r="H9" s="62"/>
      <c r="I9" s="63"/>
    </row>
    <row r="10" spans="2:9" ht="15" customHeight="1">
      <c r="B10" s="45"/>
      <c r="C10" s="45"/>
      <c r="D10" s="45"/>
      <c r="E10" s="45"/>
      <c r="F10" s="45"/>
      <c r="G10" s="45"/>
      <c r="H10" s="45"/>
      <c r="I10" s="45"/>
    </row>
    <row r="11" spans="2:9" ht="27" customHeight="1">
      <c r="B11" s="3" t="s">
        <v>5</v>
      </c>
      <c r="C11" s="3"/>
      <c r="D11" s="3"/>
      <c r="E11" s="3"/>
      <c r="F11" s="45"/>
      <c r="G11" s="45"/>
      <c r="H11" s="45"/>
      <c r="I11" s="45"/>
    </row>
    <row r="12" spans="2:9" ht="27" customHeight="1">
      <c r="B12" s="94" t="s">
        <v>1</v>
      </c>
      <c r="C12" s="94"/>
      <c r="D12" s="47" t="s">
        <v>6</v>
      </c>
      <c r="E12" s="47" t="s">
        <v>10</v>
      </c>
      <c r="F12" s="95" t="s">
        <v>123</v>
      </c>
      <c r="G12" s="96"/>
      <c r="H12" s="48" t="s">
        <v>8</v>
      </c>
      <c r="I12" s="49" t="s">
        <v>0</v>
      </c>
    </row>
    <row r="13" spans="2:9" ht="27" customHeight="1">
      <c r="B13" s="50"/>
      <c r="C13" s="51"/>
      <c r="D13" s="52" t="s">
        <v>7</v>
      </c>
      <c r="E13" s="52" t="s">
        <v>11</v>
      </c>
      <c r="F13" s="49" t="s">
        <v>2</v>
      </c>
      <c r="G13" s="49" t="s">
        <v>3</v>
      </c>
      <c r="H13" s="91" t="s">
        <v>9</v>
      </c>
      <c r="I13" s="54"/>
    </row>
    <row r="14" spans="2:9" ht="27" customHeight="1">
      <c r="B14" s="55" t="s">
        <v>14</v>
      </c>
      <c r="C14" s="56"/>
      <c r="D14" s="57"/>
      <c r="E14" s="57"/>
      <c r="F14" s="57"/>
      <c r="G14" s="57"/>
      <c r="H14" s="57"/>
      <c r="I14" s="58"/>
    </row>
    <row r="15" spans="2:9" ht="27" hidden="1" customHeight="1">
      <c r="B15" s="75"/>
      <c r="C15" s="76" t="s">
        <v>50</v>
      </c>
      <c r="D15" s="77">
        <v>0</v>
      </c>
      <c r="E15" s="77">
        <v>214000</v>
      </c>
      <c r="F15" s="78">
        <v>0</v>
      </c>
      <c r="G15" s="78">
        <v>0</v>
      </c>
      <c r="H15" s="78">
        <v>0</v>
      </c>
      <c r="I15" s="79"/>
    </row>
    <row r="16" spans="2:9" ht="27" customHeight="1">
      <c r="B16" s="75"/>
      <c r="C16" s="76" t="s">
        <v>116</v>
      </c>
      <c r="D16" s="77">
        <v>300000</v>
      </c>
      <c r="E16" s="77">
        <v>0</v>
      </c>
      <c r="F16" s="78">
        <v>300000</v>
      </c>
      <c r="G16" s="78">
        <v>0</v>
      </c>
      <c r="H16" s="78"/>
      <c r="I16" s="79"/>
    </row>
    <row r="17" spans="2:9" ht="27" customHeight="1">
      <c r="B17" s="75"/>
      <c r="C17" s="76" t="s">
        <v>115</v>
      </c>
      <c r="D17" s="77"/>
      <c r="E17" s="77"/>
      <c r="F17" s="78"/>
      <c r="G17" s="78"/>
      <c r="H17" s="78"/>
      <c r="I17" s="79"/>
    </row>
    <row r="18" spans="2:9" ht="27" customHeight="1">
      <c r="B18" s="70"/>
      <c r="C18" s="60"/>
      <c r="D18" s="61"/>
      <c r="E18" s="61"/>
      <c r="F18" s="62"/>
      <c r="G18" s="62"/>
      <c r="H18" s="62"/>
      <c r="I18" s="63"/>
    </row>
    <row r="19" spans="2:9" s="2" customFormat="1" ht="27" customHeight="1">
      <c r="B19" s="3"/>
      <c r="C19" s="3"/>
      <c r="D19" s="3"/>
      <c r="E19" s="3"/>
      <c r="F19" s="3"/>
      <c r="G19" s="3"/>
      <c r="H19" s="3"/>
      <c r="I19" s="3"/>
    </row>
    <row r="20" spans="2:9" s="42" customFormat="1" ht="30.75" customHeight="1">
      <c r="B20" s="71" t="s">
        <v>108</v>
      </c>
      <c r="C20" s="44"/>
      <c r="D20" s="44"/>
      <c r="E20" s="44"/>
      <c r="F20" s="44"/>
      <c r="G20" s="44"/>
      <c r="H20" s="44"/>
      <c r="I20" s="44"/>
    </row>
    <row r="21" spans="2:9" ht="30.75" customHeight="1">
      <c r="B21" s="43"/>
      <c r="C21" s="43"/>
      <c r="D21" s="43"/>
      <c r="E21" s="43"/>
      <c r="F21" s="43"/>
      <c r="G21" s="43"/>
      <c r="H21" s="43"/>
      <c r="I21" s="43"/>
    </row>
    <row r="22" spans="2:9" ht="30.75" customHeight="1">
      <c r="B22" s="43"/>
      <c r="C22" s="43"/>
      <c r="D22" s="43"/>
      <c r="E22" s="43"/>
      <c r="F22" s="43"/>
      <c r="G22" s="43"/>
      <c r="H22" s="43"/>
      <c r="I22" s="43"/>
    </row>
    <row r="23" spans="2:9" ht="30.75" customHeight="1">
      <c r="B23" s="43"/>
      <c r="C23" s="43"/>
      <c r="D23" s="43"/>
      <c r="E23" s="43"/>
      <c r="F23" s="43"/>
      <c r="G23" s="43"/>
      <c r="H23" s="43"/>
      <c r="I23" s="43"/>
    </row>
    <row r="24" spans="2:9" ht="30.75" customHeight="1">
      <c r="B24" s="43"/>
      <c r="C24" s="43"/>
      <c r="D24" s="43"/>
      <c r="E24" s="43"/>
      <c r="F24" s="43"/>
      <c r="G24" s="43"/>
      <c r="H24" s="43"/>
      <c r="I24" s="43"/>
    </row>
    <row r="25" spans="2:9" ht="30.75" customHeight="1">
      <c r="B25" s="43"/>
      <c r="C25" s="43"/>
      <c r="D25" s="43"/>
      <c r="E25" s="43"/>
      <c r="F25" s="43"/>
      <c r="G25" s="43"/>
      <c r="H25" s="43"/>
      <c r="I25" s="43"/>
    </row>
    <row r="26" spans="2:9" ht="30.75" customHeight="1">
      <c r="B26" s="43"/>
      <c r="C26" s="43"/>
      <c r="D26" s="43"/>
      <c r="E26" s="43"/>
      <c r="F26" s="43"/>
      <c r="G26" s="43"/>
      <c r="H26" s="43"/>
      <c r="I26" s="43"/>
    </row>
    <row r="27" spans="2:9" ht="30.75" customHeight="1">
      <c r="B27" s="43"/>
      <c r="C27" s="43"/>
      <c r="D27" s="43"/>
      <c r="E27" s="43"/>
      <c r="F27" s="43"/>
      <c r="G27" s="43"/>
      <c r="H27" s="43"/>
      <c r="I27" s="43"/>
    </row>
    <row r="28" spans="2:9" ht="30.75" customHeight="1">
      <c r="B28" s="43"/>
      <c r="C28" s="43"/>
      <c r="D28" s="43"/>
      <c r="E28" s="43"/>
      <c r="F28" s="43"/>
      <c r="G28" s="43"/>
      <c r="H28" s="43"/>
      <c r="I28" s="43"/>
    </row>
    <row r="29" spans="2:9" s="42" customFormat="1" ht="30.75" customHeight="1">
      <c r="B29" s="80"/>
      <c r="C29" s="80"/>
      <c r="D29" s="80"/>
      <c r="E29" s="80"/>
      <c r="F29" s="80"/>
      <c r="G29" s="80"/>
      <c r="H29" s="80"/>
      <c r="I29" s="80"/>
    </row>
    <row r="30" spans="2:9" s="45" customFormat="1" ht="31.5" customHeight="1">
      <c r="C30" s="45" t="s">
        <v>26</v>
      </c>
      <c r="I30" s="45" t="s">
        <v>112</v>
      </c>
    </row>
    <row r="31" spans="2:9" s="45" customFormat="1" ht="31.5" customHeight="1">
      <c r="C31" s="45" t="s">
        <v>110</v>
      </c>
      <c r="I31" s="45" t="s">
        <v>110</v>
      </c>
    </row>
    <row r="32" spans="2:9" s="45" customFormat="1" ht="31.5" customHeight="1">
      <c r="C32" s="45" t="s">
        <v>111</v>
      </c>
      <c r="I32" s="45" t="s">
        <v>111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B1:I33"/>
  <sheetViews>
    <sheetView showGridLines="0" workbookViewId="0">
      <selection activeCell="F24" sqref="F24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100" t="s">
        <v>16</v>
      </c>
      <c r="C2" s="100"/>
      <c r="D2" s="100"/>
      <c r="E2" s="100"/>
      <c r="F2" s="100"/>
      <c r="G2" s="100"/>
      <c r="H2" s="100"/>
      <c r="I2" s="100"/>
    </row>
    <row r="3" spans="2:9" ht="27" customHeight="1">
      <c r="B3" s="100" t="s">
        <v>19</v>
      </c>
      <c r="C3" s="100"/>
      <c r="D3" s="100"/>
      <c r="E3" s="100"/>
      <c r="F3" s="100"/>
      <c r="G3" s="100"/>
      <c r="H3" s="100"/>
      <c r="I3" s="100"/>
    </row>
    <row r="4" spans="2:9" ht="27" customHeight="1">
      <c r="B4" s="3" t="s">
        <v>72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11" t="s">
        <v>9</v>
      </c>
      <c r="I7" s="5"/>
    </row>
    <row r="8" spans="2:9" ht="27" customHeight="1">
      <c r="B8" s="20"/>
      <c r="C8" s="21"/>
      <c r="D8" s="12"/>
      <c r="E8" s="12"/>
      <c r="F8" s="12"/>
      <c r="G8" s="12"/>
      <c r="H8" s="12"/>
      <c r="I8" s="13"/>
    </row>
    <row r="9" spans="2:9" ht="27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2"/>
      <c r="D11" s="2"/>
      <c r="E11" s="2"/>
    </row>
    <row r="12" spans="2:9" ht="27" customHeight="1">
      <c r="B12" s="97" t="s">
        <v>1</v>
      </c>
      <c r="C12" s="97"/>
      <c r="D12" s="8" t="s">
        <v>6</v>
      </c>
      <c r="E12" s="8" t="s">
        <v>10</v>
      </c>
      <c r="F12" s="98" t="s">
        <v>20</v>
      </c>
      <c r="G12" s="99"/>
      <c r="H12" s="10" t="s">
        <v>8</v>
      </c>
      <c r="I12" s="26" t="s">
        <v>0</v>
      </c>
    </row>
    <row r="13" spans="2:9" ht="27" customHeight="1">
      <c r="B13" s="7"/>
      <c r="C13" s="6"/>
      <c r="D13" s="9" t="s">
        <v>7</v>
      </c>
      <c r="E13" s="9" t="s">
        <v>11</v>
      </c>
      <c r="F13" s="26" t="s">
        <v>2</v>
      </c>
      <c r="G13" s="26" t="s">
        <v>3</v>
      </c>
      <c r="H13" s="11" t="s">
        <v>9</v>
      </c>
      <c r="I13" s="5"/>
    </row>
    <row r="14" spans="2:9" ht="27" customHeight="1">
      <c r="B14" s="20" t="s">
        <v>13</v>
      </c>
      <c r="C14" s="21"/>
      <c r="D14" s="12"/>
      <c r="E14" s="12"/>
      <c r="F14" s="12"/>
      <c r="G14" s="12"/>
      <c r="H14" s="12"/>
      <c r="I14" s="13"/>
    </row>
    <row r="15" spans="2:9" ht="27" customHeight="1">
      <c r="B15" s="29"/>
      <c r="C15" s="22" t="s">
        <v>51</v>
      </c>
      <c r="D15" s="23">
        <v>100000</v>
      </c>
      <c r="E15" s="23">
        <v>4300000</v>
      </c>
      <c r="F15" s="24">
        <f>+E15+D15</f>
        <v>4400000</v>
      </c>
      <c r="G15" s="24">
        <v>0</v>
      </c>
      <c r="H15" s="24">
        <v>0</v>
      </c>
      <c r="I15" s="25"/>
    </row>
    <row r="16" spans="2:9" ht="27" customHeight="1">
      <c r="B16" s="19"/>
      <c r="C16" s="14"/>
      <c r="D16" s="15"/>
      <c r="E16" s="15"/>
      <c r="F16" s="16"/>
      <c r="G16" s="16"/>
      <c r="H16" s="16"/>
      <c r="I16" s="17"/>
    </row>
    <row r="17" spans="2:9" ht="27" customHeight="1">
      <c r="B17" s="20" t="s">
        <v>14</v>
      </c>
      <c r="C17" s="21"/>
      <c r="D17" s="12"/>
      <c r="E17" s="12"/>
      <c r="F17" s="12"/>
      <c r="G17" s="12"/>
      <c r="H17" s="12"/>
      <c r="I17" s="13"/>
    </row>
    <row r="18" spans="2:9" ht="27" customHeight="1">
      <c r="B18" s="29"/>
      <c r="C18" s="22" t="s">
        <v>52</v>
      </c>
      <c r="D18" s="23">
        <v>1036000</v>
      </c>
      <c r="E18" s="23"/>
      <c r="F18" s="24">
        <v>0</v>
      </c>
      <c r="G18" s="24">
        <v>0</v>
      </c>
      <c r="H18" s="24">
        <v>0</v>
      </c>
      <c r="I18" s="25"/>
    </row>
    <row r="19" spans="2:9" ht="27" customHeight="1">
      <c r="B19" s="29"/>
      <c r="C19" s="22" t="s">
        <v>53</v>
      </c>
      <c r="D19" s="23">
        <v>100000</v>
      </c>
      <c r="E19" s="23"/>
      <c r="F19" s="24">
        <v>0</v>
      </c>
      <c r="G19" s="24">
        <v>0</v>
      </c>
      <c r="H19" s="24"/>
      <c r="I19" s="25"/>
    </row>
    <row r="20" spans="2:9" ht="27" customHeight="1">
      <c r="B20" s="29"/>
      <c r="C20" s="22" t="s">
        <v>54</v>
      </c>
      <c r="D20" s="23">
        <v>100000</v>
      </c>
      <c r="E20" s="23"/>
      <c r="F20" s="24"/>
      <c r="G20" s="24"/>
      <c r="H20" s="24"/>
      <c r="I20" s="25"/>
    </row>
    <row r="21" spans="2:9" ht="27" customHeight="1">
      <c r="B21" s="36" t="s">
        <v>12</v>
      </c>
      <c r="C21" s="22"/>
      <c r="D21" s="23"/>
      <c r="E21" s="23"/>
      <c r="F21" s="24"/>
      <c r="G21" s="24"/>
      <c r="H21" s="24"/>
      <c r="I21" s="25"/>
    </row>
    <row r="22" spans="2:9" ht="27" customHeight="1">
      <c r="B22" s="29"/>
      <c r="C22" s="22" t="s">
        <v>55</v>
      </c>
      <c r="D22" s="23">
        <v>121200</v>
      </c>
      <c r="E22" s="23">
        <v>0</v>
      </c>
      <c r="F22" s="24">
        <v>121200</v>
      </c>
      <c r="G22" s="24">
        <v>0</v>
      </c>
      <c r="H22" s="24">
        <v>0</v>
      </c>
      <c r="I22" s="25"/>
    </row>
    <row r="23" spans="2:9" ht="27" customHeight="1">
      <c r="B23" s="29"/>
      <c r="C23" s="22" t="s">
        <v>60</v>
      </c>
      <c r="D23" s="23"/>
      <c r="E23" s="23"/>
      <c r="F23" s="24"/>
      <c r="G23" s="24"/>
      <c r="H23" s="24"/>
      <c r="I23" s="25"/>
    </row>
    <row r="24" spans="2:9" ht="27" customHeight="1">
      <c r="B24" s="29"/>
      <c r="C24" s="22" t="s">
        <v>58</v>
      </c>
      <c r="D24" s="23">
        <v>100000</v>
      </c>
      <c r="E24" s="23">
        <v>0</v>
      </c>
      <c r="F24" s="24">
        <v>100000</v>
      </c>
      <c r="G24" s="24">
        <v>0</v>
      </c>
      <c r="H24" s="24">
        <v>0</v>
      </c>
      <c r="I24" s="25"/>
    </row>
    <row r="25" spans="2:9" ht="27" customHeight="1">
      <c r="B25" s="29"/>
      <c r="C25" s="22" t="s">
        <v>59</v>
      </c>
      <c r="D25" s="23"/>
      <c r="E25" s="23"/>
      <c r="F25" s="24"/>
      <c r="G25" s="24"/>
      <c r="H25" s="24"/>
      <c r="I25" s="25"/>
    </row>
    <row r="26" spans="2:9" ht="27" customHeight="1">
      <c r="B26" s="29"/>
      <c r="C26" s="22" t="s">
        <v>57</v>
      </c>
      <c r="D26" s="23">
        <v>100000</v>
      </c>
      <c r="E26" s="23"/>
      <c r="F26" s="24"/>
      <c r="G26" s="24"/>
      <c r="H26" s="24"/>
      <c r="I26" s="25"/>
    </row>
    <row r="27" spans="2:9" ht="27" customHeight="1">
      <c r="B27" s="19"/>
      <c r="C27" s="14"/>
      <c r="D27" s="15"/>
      <c r="E27" s="15"/>
      <c r="F27" s="16"/>
      <c r="G27" s="16"/>
      <c r="H27" s="16"/>
      <c r="I27" s="17"/>
    </row>
    <row r="28" spans="2:9" s="2" customFormat="1" ht="27" customHeight="1"/>
    <row r="29" spans="2:9" ht="27" customHeight="1">
      <c r="C29" s="27"/>
      <c r="D29" s="27"/>
    </row>
    <row r="30" spans="2:9" ht="27" customHeight="1">
      <c r="C30" s="27"/>
      <c r="D30" s="27"/>
    </row>
    <row r="31" spans="2:9" ht="27" customHeight="1">
      <c r="C31" s="27"/>
      <c r="D31" s="27"/>
    </row>
    <row r="32" spans="2:9" ht="27" customHeight="1">
      <c r="D32" s="27"/>
    </row>
    <row r="33" spans="3:9" s="2" customFormat="1" ht="27" customHeight="1">
      <c r="C33" s="2" t="s">
        <v>26</v>
      </c>
      <c r="I33" s="2" t="s">
        <v>27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B1:I24"/>
  <sheetViews>
    <sheetView showGridLines="0" topLeftCell="A4" workbookViewId="0">
      <selection activeCell="F21" sqref="F21"/>
    </sheetView>
  </sheetViews>
  <sheetFormatPr defaultRowHeight="27" customHeight="1"/>
  <cols>
    <col min="1" max="1" width="0.75" style="1" customWidth="1"/>
    <col min="2" max="2" width="3.25" style="1" customWidth="1"/>
    <col min="3" max="3" width="52.375" style="1" bestFit="1" customWidth="1"/>
    <col min="4" max="4" width="13.375" style="1" bestFit="1" customWidth="1"/>
    <col min="5" max="5" width="12.25" style="1" bestFit="1" customWidth="1"/>
    <col min="6" max="6" width="13.375" style="1" bestFit="1" customWidth="1"/>
    <col min="7" max="7" width="11.375" style="1" customWidth="1"/>
    <col min="8" max="8" width="9.125" style="1" bestFit="1" customWidth="1"/>
    <col min="9" max="9" width="64.375" style="1" customWidth="1"/>
    <col min="10" max="13" width="9" style="1"/>
    <col min="14" max="14" width="8.5" style="1" customWidth="1"/>
    <col min="15" max="16384" width="9" style="1"/>
  </cols>
  <sheetData>
    <row r="1" spans="2:9" ht="15" customHeight="1"/>
    <row r="2" spans="2:9" ht="27" customHeight="1">
      <c r="B2" s="100" t="s">
        <v>16</v>
      </c>
      <c r="C2" s="100"/>
      <c r="D2" s="100"/>
      <c r="E2" s="100"/>
      <c r="F2" s="100"/>
      <c r="G2" s="100"/>
      <c r="H2" s="100"/>
      <c r="I2" s="100"/>
    </row>
    <row r="3" spans="2:9" ht="27" customHeight="1">
      <c r="B3" s="100" t="s">
        <v>19</v>
      </c>
      <c r="C3" s="100"/>
      <c r="D3" s="100"/>
      <c r="E3" s="100"/>
      <c r="F3" s="100"/>
      <c r="G3" s="100"/>
      <c r="H3" s="100"/>
      <c r="I3" s="100"/>
    </row>
    <row r="4" spans="2:9" ht="27" customHeight="1">
      <c r="B4" s="3" t="s">
        <v>71</v>
      </c>
      <c r="C4" s="2"/>
      <c r="D4" s="2"/>
      <c r="E4" s="2"/>
    </row>
    <row r="5" spans="2:9" ht="27" customHeight="1">
      <c r="B5" s="3" t="s">
        <v>4</v>
      </c>
      <c r="C5" s="2"/>
      <c r="D5" s="2"/>
      <c r="E5" s="2"/>
    </row>
    <row r="6" spans="2:9" ht="27" customHeight="1">
      <c r="B6" s="97" t="s">
        <v>1</v>
      </c>
      <c r="C6" s="97"/>
      <c r="D6" s="8" t="s">
        <v>6</v>
      </c>
      <c r="E6" s="8" t="s">
        <v>10</v>
      </c>
      <c r="F6" s="98" t="s">
        <v>20</v>
      </c>
      <c r="G6" s="99"/>
      <c r="H6" s="10" t="s">
        <v>8</v>
      </c>
      <c r="I6" s="26" t="s">
        <v>0</v>
      </c>
    </row>
    <row r="7" spans="2:9" ht="27" customHeight="1">
      <c r="B7" s="7"/>
      <c r="C7" s="6"/>
      <c r="D7" s="9" t="s">
        <v>7</v>
      </c>
      <c r="E7" s="9" t="s">
        <v>11</v>
      </c>
      <c r="F7" s="26" t="s">
        <v>2</v>
      </c>
      <c r="G7" s="26" t="s">
        <v>3</v>
      </c>
      <c r="H7" s="11" t="s">
        <v>9</v>
      </c>
      <c r="I7" s="5"/>
    </row>
    <row r="8" spans="2:9" ht="27" customHeight="1">
      <c r="B8" s="20"/>
      <c r="C8" s="21"/>
      <c r="D8" s="12"/>
      <c r="E8" s="12"/>
      <c r="F8" s="12"/>
      <c r="G8" s="12"/>
      <c r="H8" s="12"/>
      <c r="I8" s="13"/>
    </row>
    <row r="9" spans="2:9" ht="27" customHeight="1">
      <c r="B9" s="18"/>
      <c r="C9" s="14"/>
      <c r="D9" s="15"/>
      <c r="E9" s="15"/>
      <c r="F9" s="16"/>
      <c r="G9" s="16"/>
      <c r="H9" s="16"/>
      <c r="I9" s="17"/>
    </row>
    <row r="10" spans="2:9" ht="15" customHeight="1"/>
    <row r="11" spans="2:9" ht="27" customHeight="1">
      <c r="B11" s="3" t="s">
        <v>5</v>
      </c>
      <c r="C11" s="2"/>
      <c r="D11" s="2"/>
      <c r="E11" s="2"/>
    </row>
    <row r="12" spans="2:9" ht="27" customHeight="1">
      <c r="B12" s="97" t="s">
        <v>1</v>
      </c>
      <c r="C12" s="97"/>
      <c r="D12" s="8" t="s">
        <v>6</v>
      </c>
      <c r="E12" s="8" t="s">
        <v>10</v>
      </c>
      <c r="F12" s="98" t="s">
        <v>20</v>
      </c>
      <c r="G12" s="99"/>
      <c r="H12" s="10" t="s">
        <v>8</v>
      </c>
      <c r="I12" s="26" t="s">
        <v>0</v>
      </c>
    </row>
    <row r="13" spans="2:9" ht="27" customHeight="1">
      <c r="B13" s="7"/>
      <c r="C13" s="6"/>
      <c r="D13" s="9" t="s">
        <v>7</v>
      </c>
      <c r="E13" s="9" t="s">
        <v>11</v>
      </c>
      <c r="F13" s="26" t="s">
        <v>2</v>
      </c>
      <c r="G13" s="26" t="s">
        <v>3</v>
      </c>
      <c r="H13" s="11" t="s">
        <v>9</v>
      </c>
      <c r="I13" s="5"/>
    </row>
    <row r="14" spans="2:9" ht="27" customHeight="1">
      <c r="B14" s="20" t="s">
        <v>13</v>
      </c>
      <c r="C14" s="21"/>
      <c r="D14" s="12"/>
      <c r="E14" s="12"/>
      <c r="F14" s="12"/>
      <c r="G14" s="12"/>
      <c r="H14" s="12"/>
      <c r="I14" s="13"/>
    </row>
    <row r="15" spans="2:9" ht="27" customHeight="1">
      <c r="B15" s="29"/>
      <c r="C15" s="22" t="s">
        <v>51</v>
      </c>
      <c r="D15" s="24">
        <v>0</v>
      </c>
      <c r="E15" s="23">
        <v>410800</v>
      </c>
      <c r="F15" s="24">
        <v>410800</v>
      </c>
      <c r="G15" s="24">
        <v>0</v>
      </c>
      <c r="H15" s="24">
        <v>0</v>
      </c>
      <c r="I15" s="25"/>
    </row>
    <row r="16" spans="2:9" ht="27" customHeight="1">
      <c r="B16" s="19"/>
      <c r="C16" s="14"/>
      <c r="D16" s="15"/>
      <c r="E16" s="15"/>
      <c r="F16" s="16"/>
      <c r="G16" s="16"/>
      <c r="H16" s="16"/>
      <c r="I16" s="17"/>
    </row>
    <row r="17" spans="3:9" ht="27" customHeight="1">
      <c r="C17" s="27"/>
      <c r="D17" s="27"/>
    </row>
    <row r="18" spans="3:9" ht="27" customHeight="1">
      <c r="C18" s="27"/>
      <c r="D18" s="27"/>
    </row>
    <row r="19" spans="3:9" ht="27" customHeight="1">
      <c r="C19" s="27"/>
      <c r="D19" s="27"/>
    </row>
    <row r="20" spans="3:9" ht="27" customHeight="1">
      <c r="C20" s="27"/>
      <c r="D20" s="27"/>
    </row>
    <row r="21" spans="3:9" ht="27" customHeight="1">
      <c r="C21" s="27"/>
      <c r="D21" s="27"/>
    </row>
    <row r="22" spans="3:9" ht="27" customHeight="1">
      <c r="C22" s="27"/>
      <c r="D22" s="27"/>
    </row>
    <row r="23" spans="3:9" ht="27" customHeight="1">
      <c r="D23" s="27"/>
    </row>
    <row r="24" spans="3:9" s="2" customFormat="1" ht="27" customHeight="1">
      <c r="C24" s="2" t="s">
        <v>26</v>
      </c>
      <c r="I24" s="2" t="s">
        <v>27</v>
      </c>
    </row>
  </sheetData>
  <mergeCells count="6">
    <mergeCell ref="B2:I2"/>
    <mergeCell ref="B3:I3"/>
    <mergeCell ref="B6:C6"/>
    <mergeCell ref="F6:G6"/>
    <mergeCell ref="B12:C12"/>
    <mergeCell ref="F12:G12"/>
  </mergeCells>
  <pageMargins left="0.23622047244094491" right="0.19685039370078741" top="0.31496062992125984" bottom="0.39370078740157483" header="0.23622047244094491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20</vt:i4>
      </vt:variant>
    </vt:vector>
  </HeadingPairs>
  <TitlesOfParts>
    <vt:vector size="20" baseType="lpstr">
      <vt:lpstr>ฝ่ายบริหารงานสภา</vt:lpstr>
      <vt:lpstr>ฝ่ายการคลังและทรัพย์สิน</vt:lpstr>
      <vt:lpstr>ฝ่ายวิชาการและประกันคุณภาพ</vt:lpstr>
      <vt:lpstr>ฝ่ายบริหารวิทยาเขตสงขลา</vt:lpstr>
      <vt:lpstr>ฝ่ายกิจการนิสิตวิทยาเขตสงขลา</vt:lpstr>
      <vt:lpstr>ฝ่ายบริหารวิทยาเขตพัทลุง</vt:lpstr>
      <vt:lpstr>ฝ่ายกิจการนิสิตวิทยาเขตพัทลุง</vt:lpstr>
      <vt:lpstr>คณะศึกษาศาสตร์</vt:lpstr>
      <vt:lpstr>คณะเทคโนโลยี</vt:lpstr>
      <vt:lpstr>คณะวิทยาการสุขภาพ</vt:lpstr>
      <vt:lpstr>คณะเศรษฐศาสตร์</vt:lpstr>
      <vt:lpstr>คณะนิติศาสตร์</vt:lpstr>
      <vt:lpstr>บัณฑิตวิทยาลัย</vt:lpstr>
      <vt:lpstr>สำนักคอมพิวเตอร์ วข สงขลา</vt:lpstr>
      <vt:lpstr>สำนักคอมพิวเตอร์ วข พัทลุง</vt:lpstr>
      <vt:lpstr>สำนักหอสมุด วข พัทลุง</vt:lpstr>
      <vt:lpstr>สถาบันทักษิณคดี</vt:lpstr>
      <vt:lpstr>วิทยาลัยภูมิ</vt:lpstr>
      <vt:lpstr>สถาบันวิจัย</vt:lpstr>
      <vt:lpstr>คณวิทยาศาสตร์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2016-07-25T06:42:24Z</dcterms:modified>
</cp:coreProperties>
</file>