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9\"/>
    </mc:Choice>
  </mc:AlternateContent>
  <bookViews>
    <workbookView xWindow="0" yWindow="0" windowWidth="21600" windowHeight="9750" activeTab="1"/>
  </bookViews>
  <sheets>
    <sheet name="ภาคเรียนที่_1_2559" sheetId="1" r:id="rId1"/>
    <sheet name="ภาคเรียนที่_2_2559" sheetId="2" r:id="rId2"/>
    <sheet name="ภาคฤดูร้อน_255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2" l="1"/>
  <c r="J70" i="2"/>
  <c r="I70" i="2"/>
  <c r="H70" i="2"/>
  <c r="K69" i="2"/>
  <c r="J69" i="2"/>
  <c r="I69" i="2"/>
  <c r="H69" i="2"/>
  <c r="K68" i="2"/>
  <c r="J68" i="2"/>
  <c r="I68" i="2"/>
  <c r="H68" i="2"/>
  <c r="K66" i="2"/>
  <c r="J66" i="2"/>
  <c r="I66" i="2"/>
  <c r="H66" i="2"/>
  <c r="K64" i="2"/>
  <c r="J64" i="2"/>
  <c r="I64" i="2"/>
  <c r="H64" i="2"/>
  <c r="K4" i="2" l="1"/>
  <c r="J4" i="2"/>
  <c r="I4" i="2"/>
  <c r="H4" i="2"/>
  <c r="K3" i="2"/>
  <c r="J3" i="2"/>
  <c r="I3" i="2"/>
  <c r="H3" i="2"/>
  <c r="K2" i="2"/>
  <c r="J2" i="2"/>
  <c r="I2" i="2"/>
  <c r="H2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AD74" i="1" l="1"/>
  <c r="AC74" i="1"/>
  <c r="AG74" i="1" s="1"/>
  <c r="AB74" i="1"/>
  <c r="AF74" i="1" s="1"/>
  <c r="K74" i="1"/>
  <c r="J74" i="1"/>
  <c r="I74" i="1"/>
  <c r="H74" i="1"/>
  <c r="AG72" i="1"/>
  <c r="AD72" i="1"/>
  <c r="AC72" i="1"/>
  <c r="AB72" i="1"/>
  <c r="AF72" i="1" s="1"/>
  <c r="K72" i="1"/>
  <c r="J72" i="1"/>
  <c r="I72" i="1"/>
  <c r="H72" i="1"/>
  <c r="AD70" i="1"/>
  <c r="AC70" i="1"/>
  <c r="AG70" i="1" s="1"/>
  <c r="AH70" i="1" s="1"/>
  <c r="AB70" i="1"/>
  <c r="K70" i="1"/>
  <c r="J70" i="1"/>
  <c r="I70" i="1"/>
  <c r="H70" i="1"/>
  <c r="AD69" i="1"/>
  <c r="AC69" i="1"/>
  <c r="AG69" i="1" s="1"/>
  <c r="AH69" i="1" s="1"/>
  <c r="AB69" i="1"/>
  <c r="K69" i="1"/>
  <c r="J69" i="1"/>
  <c r="I69" i="1"/>
  <c r="H69" i="1"/>
  <c r="AD68" i="1"/>
  <c r="AC68" i="1"/>
  <c r="AG68" i="1" s="1"/>
  <c r="AH68" i="1" s="1"/>
  <c r="AB68" i="1"/>
  <c r="K68" i="1"/>
  <c r="J68" i="1"/>
  <c r="I68" i="1"/>
  <c r="H68" i="1"/>
  <c r="AH72" i="1" l="1"/>
  <c r="AH74" i="1"/>
  <c r="AD7" i="1" l="1"/>
  <c r="AC7" i="1"/>
  <c r="AG7" i="1" s="1"/>
  <c r="AH7" i="1" s="1"/>
  <c r="AB7" i="1"/>
  <c r="K7" i="1"/>
  <c r="J7" i="1"/>
  <c r="I7" i="1"/>
  <c r="H7" i="1"/>
  <c r="AD6" i="1"/>
  <c r="AC6" i="1"/>
  <c r="AG6" i="1" s="1"/>
  <c r="AH6" i="1" s="1"/>
  <c r="AB6" i="1"/>
  <c r="K6" i="1"/>
  <c r="J6" i="1"/>
  <c r="I6" i="1"/>
  <c r="H6" i="1"/>
  <c r="AD5" i="1"/>
  <c r="AC5" i="1"/>
  <c r="AG5" i="1" s="1"/>
  <c r="AH5" i="1" s="1"/>
  <c r="AB5" i="1"/>
  <c r="K5" i="1"/>
  <c r="J5" i="1"/>
  <c r="I5" i="1"/>
  <c r="H5" i="1"/>
  <c r="AD4" i="1"/>
  <c r="AC4" i="1"/>
  <c r="AG4" i="1" s="1"/>
  <c r="AH4" i="1" s="1"/>
  <c r="AB4" i="1"/>
  <c r="K4" i="1"/>
  <c r="J4" i="1"/>
  <c r="I4" i="1"/>
  <c r="H4" i="1"/>
  <c r="AD3" i="1"/>
  <c r="AC3" i="1"/>
  <c r="AG3" i="1" s="1"/>
  <c r="AH3" i="1" s="1"/>
  <c r="AB3" i="1"/>
  <c r="K3" i="1"/>
  <c r="J3" i="1"/>
  <c r="I3" i="1"/>
  <c r="H3" i="1"/>
  <c r="AD2" i="1"/>
  <c r="AC2" i="1"/>
  <c r="AG2" i="1" s="1"/>
  <c r="AH2" i="1" s="1"/>
  <c r="AB2" i="1"/>
  <c r="K2" i="1"/>
  <c r="J2" i="1"/>
  <c r="I2" i="1"/>
  <c r="H2" i="1"/>
  <c r="AD66" i="1"/>
  <c r="AC66" i="1"/>
  <c r="AG66" i="1" s="1"/>
  <c r="AH66" i="1" s="1"/>
  <c r="AB66" i="1"/>
  <c r="K66" i="1"/>
  <c r="J66" i="1"/>
  <c r="I66" i="1"/>
  <c r="H66" i="1"/>
  <c r="AD65" i="1"/>
  <c r="AC65" i="1"/>
  <c r="AG65" i="1" s="1"/>
  <c r="AH65" i="1" s="1"/>
  <c r="AB65" i="1"/>
  <c r="K65" i="1"/>
  <c r="J65" i="1"/>
  <c r="I65" i="1"/>
  <c r="H65" i="1"/>
  <c r="AD64" i="1"/>
  <c r="AC64" i="1"/>
  <c r="AG64" i="1" s="1"/>
  <c r="AH64" i="1" s="1"/>
  <c r="AB64" i="1"/>
  <c r="K64" i="1"/>
  <c r="J64" i="1"/>
  <c r="I64" i="1"/>
  <c r="H64" i="1"/>
  <c r="AD63" i="1"/>
  <c r="AC63" i="1"/>
  <c r="AG63" i="1" s="1"/>
  <c r="AH63" i="1" s="1"/>
  <c r="AB63" i="1"/>
  <c r="K63" i="1"/>
  <c r="J63" i="1"/>
  <c r="I63" i="1"/>
  <c r="H63" i="1"/>
  <c r="AD62" i="1"/>
  <c r="AC62" i="1"/>
  <c r="AG62" i="1" s="1"/>
  <c r="AH62" i="1" s="1"/>
  <c r="AB62" i="1"/>
  <c r="K62" i="1"/>
  <c r="J62" i="1"/>
  <c r="I62" i="1"/>
  <c r="H62" i="1"/>
  <c r="AD61" i="1"/>
  <c r="AC61" i="1"/>
  <c r="AG61" i="1" s="1"/>
  <c r="AH61" i="1" s="1"/>
  <c r="AB61" i="1"/>
  <c r="K61" i="1"/>
  <c r="J61" i="1"/>
  <c r="I61" i="1"/>
  <c r="H61" i="1"/>
  <c r="AD60" i="1"/>
  <c r="AC60" i="1"/>
  <c r="AG60" i="1" s="1"/>
  <c r="AH60" i="1" s="1"/>
  <c r="AB60" i="1"/>
  <c r="K60" i="1"/>
  <c r="J60" i="1"/>
  <c r="I60" i="1"/>
  <c r="H60" i="1"/>
  <c r="AD59" i="1"/>
  <c r="AC59" i="1"/>
  <c r="AG59" i="1" s="1"/>
  <c r="AH59" i="1" s="1"/>
  <c r="AB59" i="1"/>
  <c r="K59" i="1"/>
  <c r="J59" i="1"/>
  <c r="I59" i="1"/>
  <c r="H59" i="1"/>
  <c r="AD58" i="1"/>
  <c r="AC58" i="1"/>
  <c r="AG58" i="1" s="1"/>
  <c r="AH58" i="1" s="1"/>
  <c r="AB58" i="1"/>
  <c r="K58" i="1"/>
  <c r="J58" i="1"/>
  <c r="I58" i="1"/>
  <c r="H58" i="1"/>
  <c r="AD57" i="1"/>
  <c r="AC57" i="1"/>
  <c r="AG57" i="1" s="1"/>
  <c r="AH57" i="1" s="1"/>
  <c r="AB57" i="1"/>
  <c r="K57" i="1"/>
  <c r="J57" i="1"/>
  <c r="I57" i="1"/>
  <c r="H57" i="1"/>
  <c r="AD56" i="1"/>
  <c r="AC56" i="1"/>
  <c r="AG56" i="1" s="1"/>
  <c r="AH56" i="1" s="1"/>
  <c r="AB56" i="1"/>
  <c r="K56" i="1"/>
  <c r="J56" i="1"/>
  <c r="I56" i="1"/>
  <c r="H56" i="1"/>
  <c r="AD55" i="1"/>
  <c r="AC55" i="1"/>
  <c r="AG55" i="1" s="1"/>
  <c r="AH55" i="1" s="1"/>
  <c r="AB55" i="1"/>
  <c r="K55" i="1"/>
  <c r="J55" i="1"/>
  <c r="I55" i="1"/>
  <c r="H55" i="1"/>
  <c r="AD54" i="1"/>
  <c r="AC54" i="1"/>
  <c r="AG54" i="1" s="1"/>
  <c r="AH54" i="1" s="1"/>
  <c r="AB54" i="1"/>
  <c r="K54" i="1"/>
  <c r="J54" i="1"/>
  <c r="I54" i="1"/>
  <c r="H54" i="1"/>
  <c r="AD53" i="1"/>
  <c r="AC53" i="1"/>
  <c r="AG53" i="1" s="1"/>
  <c r="AH53" i="1" s="1"/>
  <c r="AB53" i="1"/>
  <c r="K53" i="1"/>
  <c r="J53" i="1"/>
  <c r="I53" i="1"/>
  <c r="H53" i="1"/>
  <c r="AD52" i="1"/>
  <c r="AC52" i="1"/>
  <c r="AG52" i="1" s="1"/>
  <c r="AH52" i="1" s="1"/>
  <c r="AB52" i="1"/>
  <c r="K52" i="1"/>
  <c r="J52" i="1"/>
  <c r="I52" i="1"/>
  <c r="H52" i="1"/>
  <c r="AD51" i="1"/>
  <c r="AC51" i="1"/>
  <c r="AG51" i="1" s="1"/>
  <c r="AH51" i="1" s="1"/>
  <c r="AB51" i="1"/>
  <c r="K51" i="1"/>
  <c r="J51" i="1"/>
  <c r="I51" i="1"/>
  <c r="H51" i="1"/>
  <c r="AD50" i="1"/>
  <c r="AC50" i="1"/>
  <c r="AG50" i="1" s="1"/>
  <c r="AH50" i="1" s="1"/>
  <c r="AB50" i="1"/>
  <c r="K50" i="1"/>
  <c r="J50" i="1"/>
  <c r="I50" i="1"/>
  <c r="H50" i="1"/>
  <c r="AD49" i="1"/>
  <c r="AC49" i="1"/>
  <c r="AG49" i="1" s="1"/>
  <c r="AH49" i="1" s="1"/>
  <c r="AB49" i="1"/>
  <c r="K49" i="1"/>
  <c r="J49" i="1"/>
  <c r="I49" i="1"/>
  <c r="H49" i="1"/>
  <c r="AD48" i="1"/>
  <c r="AC48" i="1"/>
  <c r="AG48" i="1" s="1"/>
  <c r="AH48" i="1" s="1"/>
  <c r="AB48" i="1"/>
  <c r="K48" i="1"/>
  <c r="J48" i="1"/>
  <c r="I48" i="1"/>
  <c r="H48" i="1"/>
  <c r="AD47" i="1"/>
  <c r="AC47" i="1"/>
  <c r="AG47" i="1" s="1"/>
  <c r="AH47" i="1" s="1"/>
  <c r="AB47" i="1"/>
  <c r="K47" i="1"/>
  <c r="J47" i="1"/>
  <c r="I47" i="1"/>
  <c r="H47" i="1"/>
  <c r="AD46" i="1"/>
  <c r="AC46" i="1"/>
  <c r="AG46" i="1" s="1"/>
  <c r="AH46" i="1" s="1"/>
  <c r="AB46" i="1"/>
  <c r="K46" i="1"/>
  <c r="J46" i="1"/>
  <c r="I46" i="1"/>
  <c r="H46" i="1"/>
  <c r="AD45" i="1"/>
  <c r="AC45" i="1"/>
  <c r="AG45" i="1" s="1"/>
  <c r="AH45" i="1" s="1"/>
  <c r="AB45" i="1"/>
  <c r="K45" i="1"/>
  <c r="J45" i="1"/>
  <c r="I45" i="1"/>
  <c r="H45" i="1"/>
  <c r="AD44" i="1"/>
  <c r="AC44" i="1"/>
  <c r="AG44" i="1" s="1"/>
  <c r="AH44" i="1" s="1"/>
  <c r="AB44" i="1"/>
  <c r="K44" i="1"/>
  <c r="J44" i="1"/>
  <c r="I44" i="1"/>
  <c r="H44" i="1"/>
  <c r="AD43" i="1"/>
  <c r="AC43" i="1"/>
  <c r="AG43" i="1" s="1"/>
  <c r="AH43" i="1" s="1"/>
  <c r="AB43" i="1"/>
  <c r="K43" i="1"/>
  <c r="J43" i="1"/>
  <c r="I43" i="1"/>
  <c r="H43" i="1"/>
  <c r="AD42" i="1"/>
  <c r="AC42" i="1"/>
  <c r="AG42" i="1" s="1"/>
  <c r="AH42" i="1" s="1"/>
  <c r="AB42" i="1"/>
  <c r="K42" i="1"/>
  <c r="J42" i="1"/>
  <c r="I42" i="1"/>
  <c r="H42" i="1"/>
  <c r="AD41" i="1"/>
  <c r="AC41" i="1"/>
  <c r="AG41" i="1" s="1"/>
  <c r="AH41" i="1" s="1"/>
  <c r="AB41" i="1"/>
  <c r="K41" i="1"/>
  <c r="J41" i="1"/>
  <c r="I41" i="1"/>
  <c r="H41" i="1"/>
  <c r="AD40" i="1"/>
  <c r="AC40" i="1"/>
  <c r="AG40" i="1" s="1"/>
  <c r="AH40" i="1" s="1"/>
  <c r="AB40" i="1"/>
  <c r="K40" i="1"/>
  <c r="J40" i="1"/>
  <c r="I40" i="1"/>
  <c r="H40" i="1"/>
  <c r="AD39" i="1"/>
  <c r="AC39" i="1"/>
  <c r="AG39" i="1" s="1"/>
  <c r="AH39" i="1" s="1"/>
  <c r="AB39" i="1"/>
  <c r="K39" i="1"/>
  <c r="J39" i="1"/>
  <c r="I39" i="1"/>
  <c r="H39" i="1"/>
  <c r="AD38" i="1"/>
  <c r="AC38" i="1"/>
  <c r="AG38" i="1" s="1"/>
  <c r="AH38" i="1" s="1"/>
  <c r="AB38" i="1"/>
  <c r="K38" i="1"/>
  <c r="J38" i="1"/>
  <c r="I38" i="1"/>
  <c r="H38" i="1"/>
  <c r="AD37" i="1"/>
  <c r="AC37" i="1"/>
  <c r="AG37" i="1" s="1"/>
  <c r="AH37" i="1" s="1"/>
  <c r="AB37" i="1"/>
  <c r="K37" i="1"/>
  <c r="J37" i="1"/>
  <c r="I37" i="1"/>
  <c r="H37" i="1"/>
  <c r="AD36" i="1"/>
  <c r="AC36" i="1"/>
  <c r="AG36" i="1" s="1"/>
  <c r="AH36" i="1" s="1"/>
  <c r="AB36" i="1"/>
  <c r="K36" i="1"/>
  <c r="J36" i="1"/>
  <c r="I36" i="1"/>
  <c r="H36" i="1"/>
  <c r="AD35" i="1"/>
  <c r="AC35" i="1"/>
  <c r="AG35" i="1" s="1"/>
  <c r="AH35" i="1" s="1"/>
  <c r="AB35" i="1"/>
  <c r="K35" i="1"/>
  <c r="J35" i="1"/>
  <c r="I35" i="1"/>
  <c r="H35" i="1"/>
  <c r="AD34" i="1"/>
  <c r="AC34" i="1"/>
  <c r="AG34" i="1" s="1"/>
  <c r="AH34" i="1" s="1"/>
  <c r="AB34" i="1"/>
  <c r="K34" i="1"/>
  <c r="J34" i="1"/>
  <c r="I34" i="1"/>
  <c r="H34" i="1"/>
  <c r="AD33" i="1"/>
  <c r="AC33" i="1"/>
  <c r="AG33" i="1" s="1"/>
  <c r="AH33" i="1" s="1"/>
  <c r="AB33" i="1"/>
  <c r="K33" i="1"/>
  <c r="J33" i="1"/>
  <c r="I33" i="1"/>
  <c r="H33" i="1"/>
  <c r="AD32" i="1"/>
  <c r="AC32" i="1"/>
  <c r="AG32" i="1" s="1"/>
  <c r="AH32" i="1" s="1"/>
  <c r="AB32" i="1"/>
  <c r="K32" i="1"/>
  <c r="J32" i="1"/>
  <c r="I32" i="1"/>
  <c r="H32" i="1"/>
  <c r="AD31" i="1"/>
  <c r="AC31" i="1"/>
  <c r="AG31" i="1" s="1"/>
  <c r="AH31" i="1" s="1"/>
  <c r="AB31" i="1"/>
  <c r="K31" i="1"/>
  <c r="J31" i="1"/>
  <c r="I31" i="1"/>
  <c r="H31" i="1"/>
  <c r="AD30" i="1"/>
  <c r="AC30" i="1"/>
  <c r="AG30" i="1" s="1"/>
  <c r="AH30" i="1" s="1"/>
  <c r="AB30" i="1"/>
  <c r="K30" i="1"/>
  <c r="J30" i="1"/>
  <c r="I30" i="1"/>
  <c r="H30" i="1"/>
  <c r="AD29" i="1"/>
  <c r="AC29" i="1"/>
  <c r="AG29" i="1" s="1"/>
  <c r="AH29" i="1" s="1"/>
  <c r="AB29" i="1"/>
  <c r="K29" i="1"/>
  <c r="J29" i="1"/>
  <c r="I29" i="1"/>
  <c r="H29" i="1"/>
  <c r="AD28" i="1"/>
  <c r="AC28" i="1"/>
  <c r="AG28" i="1" s="1"/>
  <c r="AH28" i="1" s="1"/>
  <c r="AB28" i="1"/>
  <c r="K28" i="1"/>
  <c r="J28" i="1"/>
  <c r="I28" i="1"/>
  <c r="H28" i="1"/>
  <c r="AD27" i="1"/>
  <c r="AC27" i="1"/>
  <c r="AG27" i="1" s="1"/>
  <c r="AH27" i="1" s="1"/>
  <c r="AB27" i="1"/>
  <c r="K27" i="1"/>
  <c r="J27" i="1"/>
  <c r="I27" i="1"/>
  <c r="H27" i="1"/>
  <c r="AD26" i="1"/>
  <c r="AC26" i="1"/>
  <c r="AG26" i="1" s="1"/>
  <c r="AH26" i="1" s="1"/>
  <c r="AB26" i="1"/>
  <c r="K26" i="1"/>
  <c r="J26" i="1"/>
  <c r="I26" i="1"/>
  <c r="H26" i="1"/>
  <c r="AD25" i="1"/>
  <c r="AC25" i="1"/>
  <c r="AG25" i="1" s="1"/>
  <c r="AH25" i="1" s="1"/>
  <c r="AB25" i="1"/>
  <c r="K25" i="1"/>
  <c r="J25" i="1"/>
  <c r="I25" i="1"/>
  <c r="H25" i="1"/>
  <c r="AD24" i="1"/>
  <c r="AC24" i="1"/>
  <c r="AG24" i="1" s="1"/>
  <c r="AH24" i="1" s="1"/>
  <c r="AB24" i="1"/>
  <c r="K24" i="1"/>
  <c r="J24" i="1"/>
  <c r="I24" i="1"/>
  <c r="H24" i="1"/>
  <c r="AD23" i="1"/>
  <c r="AC23" i="1"/>
  <c r="AG23" i="1" s="1"/>
  <c r="AH23" i="1" s="1"/>
  <c r="AB23" i="1"/>
  <c r="K23" i="1"/>
  <c r="J23" i="1"/>
  <c r="I23" i="1"/>
  <c r="H23" i="1"/>
  <c r="AD22" i="1"/>
  <c r="AC22" i="1"/>
  <c r="AG22" i="1" s="1"/>
  <c r="AH22" i="1" s="1"/>
  <c r="AB22" i="1"/>
  <c r="K22" i="1"/>
  <c r="J22" i="1"/>
  <c r="I22" i="1"/>
  <c r="H22" i="1"/>
  <c r="AD21" i="1"/>
  <c r="AC21" i="1"/>
  <c r="AG21" i="1" s="1"/>
  <c r="AH21" i="1" s="1"/>
  <c r="AB21" i="1"/>
  <c r="K21" i="1"/>
  <c r="J21" i="1"/>
  <c r="I21" i="1"/>
  <c r="H21" i="1"/>
  <c r="AD20" i="1"/>
  <c r="AC20" i="1"/>
  <c r="AG20" i="1" s="1"/>
  <c r="AH20" i="1" s="1"/>
  <c r="AB20" i="1"/>
  <c r="K20" i="1"/>
  <c r="J20" i="1"/>
  <c r="I20" i="1"/>
  <c r="H20" i="1"/>
  <c r="AD19" i="1"/>
  <c r="AC19" i="1"/>
  <c r="AG19" i="1" s="1"/>
  <c r="AH19" i="1" s="1"/>
  <c r="AB19" i="1"/>
  <c r="K19" i="1"/>
  <c r="J19" i="1"/>
  <c r="I19" i="1"/>
  <c r="H19" i="1"/>
  <c r="AD18" i="1"/>
  <c r="AC18" i="1"/>
  <c r="AG18" i="1" s="1"/>
  <c r="AH18" i="1" s="1"/>
  <c r="AB18" i="1"/>
  <c r="K18" i="1"/>
  <c r="J18" i="1"/>
  <c r="I18" i="1"/>
  <c r="H18" i="1"/>
  <c r="AD17" i="1"/>
  <c r="AC17" i="1"/>
  <c r="AG17" i="1" s="1"/>
  <c r="AH17" i="1" s="1"/>
  <c r="AB17" i="1"/>
  <c r="K17" i="1"/>
  <c r="J17" i="1"/>
  <c r="I17" i="1"/>
  <c r="H17" i="1"/>
  <c r="AD16" i="1"/>
  <c r="AC16" i="1"/>
  <c r="AG16" i="1" s="1"/>
  <c r="AH16" i="1" s="1"/>
  <c r="AB16" i="1"/>
  <c r="K16" i="1"/>
  <c r="J16" i="1"/>
  <c r="I16" i="1"/>
  <c r="H16" i="1"/>
  <c r="AD15" i="1"/>
  <c r="AC15" i="1"/>
  <c r="AG15" i="1" s="1"/>
  <c r="AH15" i="1" s="1"/>
  <c r="AB15" i="1"/>
  <c r="K15" i="1"/>
  <c r="J15" i="1"/>
  <c r="I15" i="1"/>
  <c r="H15" i="1"/>
  <c r="AD14" i="1"/>
  <c r="AC14" i="1"/>
  <c r="AG14" i="1" s="1"/>
  <c r="AH14" i="1" s="1"/>
  <c r="AB14" i="1"/>
  <c r="K14" i="1"/>
  <c r="J14" i="1"/>
  <c r="I14" i="1"/>
  <c r="H14" i="1"/>
  <c r="AD13" i="1"/>
  <c r="AC13" i="1"/>
  <c r="AG13" i="1" s="1"/>
  <c r="AH13" i="1" s="1"/>
  <c r="AB13" i="1"/>
  <c r="K13" i="1"/>
  <c r="J13" i="1"/>
  <c r="I13" i="1"/>
  <c r="H13" i="1"/>
  <c r="AD12" i="1"/>
  <c r="AC12" i="1"/>
  <c r="AG12" i="1" s="1"/>
  <c r="AH12" i="1" s="1"/>
  <c r="AB12" i="1"/>
  <c r="K12" i="1"/>
  <c r="J12" i="1"/>
  <c r="I12" i="1"/>
  <c r="H12" i="1"/>
  <c r="AD11" i="1"/>
  <c r="AC11" i="1"/>
  <c r="AG11" i="1" s="1"/>
  <c r="AH11" i="1" s="1"/>
  <c r="AB11" i="1"/>
  <c r="K11" i="1"/>
  <c r="J11" i="1"/>
  <c r="I11" i="1"/>
  <c r="H11" i="1"/>
  <c r="AD10" i="1"/>
  <c r="AC10" i="1"/>
  <c r="AG10" i="1" s="1"/>
  <c r="AH10" i="1" s="1"/>
  <c r="AB10" i="1"/>
  <c r="K10" i="1"/>
  <c r="J10" i="1"/>
  <c r="I10" i="1"/>
  <c r="H10" i="1"/>
  <c r="AD9" i="1"/>
  <c r="AC9" i="1"/>
  <c r="AG9" i="1" s="1"/>
  <c r="AH9" i="1" s="1"/>
  <c r="AB9" i="1"/>
  <c r="K9" i="1"/>
  <c r="J9" i="1"/>
  <c r="I9" i="1"/>
  <c r="H9" i="1"/>
  <c r="K12" i="3" l="1"/>
  <c r="J12" i="3"/>
  <c r="I12" i="3"/>
  <c r="H12" i="3"/>
  <c r="K10" i="3"/>
  <c r="J10" i="3"/>
  <c r="I10" i="3"/>
  <c r="H10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</calcChain>
</file>

<file path=xl/sharedStrings.xml><?xml version="1.0" encoding="utf-8"?>
<sst xmlns="http://schemas.openxmlformats.org/spreadsheetml/2006/main" count="1301" uniqueCount="342">
  <si>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</si>
  <si>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</si>
  <si>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</si>
  <si>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</si>
  <si>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</si>
  <si>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</si>
  <si>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</si>
  <si>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</si>
  <si>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</si>
  <si>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</si>
  <si>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</si>
  <si>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</si>
  <si>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</si>
  <si>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</si>
  <si>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</si>
  <si>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</si>
  <si>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</si>
  <si>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</si>
  <si>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</si>
  <si>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</si>
  <si>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</si>
  <si>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</si>
  <si>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</si>
  <si>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</si>
  <si>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</si>
  <si>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</si>
  <si>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</si>
  <si>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</si>
  <si>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</si>
  <si>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3 (3-0-6)</t>
  </si>
  <si>
    <t>3 (0-9-0)</t>
  </si>
  <si>
    <t>พัทลุง</t>
  </si>
  <si>
    <t>คณะวิทยาศาสตร์</t>
  </si>
  <si>
    <t>0402491</t>
  </si>
  <si>
    <t>สัมมนา</t>
  </si>
  <si>
    <t>คณะเทคโนโลยีและการพัฒนาชุมชน</t>
  </si>
  <si>
    <t>สัตวศาสตร์</t>
  </si>
  <si>
    <t>1 (0-2-1)</t>
  </si>
  <si>
    <t>กำชัย ตันติกาพงศ์,จิราพร ปานเจริญ,วิศาล อดทน,สุรศักดิ์ คชภักดี,อัจฉรัตน์ สุวรรณภักดี,อาภรณ์ ส่งแสง</t>
  </si>
  <si>
    <t>0402492</t>
  </si>
  <si>
    <t>ปัญหาพิเศษ</t>
  </si>
  <si>
    <t>0403312</t>
  </si>
  <si>
    <t>ปาล์มน้ำมัน</t>
  </si>
  <si>
    <t>พืชศาสตร์</t>
  </si>
  <si>
    <t>สรพงค์ เบญจศรี</t>
  </si>
  <si>
    <t>0404438</t>
  </si>
  <si>
    <t>เทคโนโลยีและภูมิปัญญาท้องถิ่นด้านอาหาร</t>
  </si>
  <si>
    <t>วิทยาศาสตร์และเทคโนโลยีอาหาร</t>
  </si>
  <si>
    <t>อมรรัตน์ ถนนแก้ว</t>
  </si>
  <si>
    <t>ปริญญาตรี ภาคสมทบ</t>
  </si>
  <si>
    <t>0000151</t>
  </si>
  <si>
    <t>วิทยาศาสตร์และเทคโนโลยีเพื่อชีวิต</t>
  </si>
  <si>
    <t>ศึกษาทั่วไป (สังกัดวิทยาศาสตร์และเทคโนโลยีและการพัฒนาชุมชน)</t>
  </si>
  <si>
    <t>กำชัย ตันติกาพงศ์,ชลทิศา สุขเกษม,ถาวร จันทโชติ,นพดล ศุกระกาญจน์,นันทิยา พนมจันทร์,นินนาท์ จันทร์สูรย์,นิพัทธุ์ อินทอง,ปริศนา วงค์ล้อม,พณัฐ กิตติพัฒนบวร,มารีนา มะหนิ,สุวิทย์ คงภักดี,อรุณรัศมิ์ วณิชชานนท์</t>
  </si>
  <si>
    <t>บัณฑิตศึกษาภาคพิเศษ</t>
  </si>
  <si>
    <t>6 (0-18-0)</t>
  </si>
  <si>
    <t>0405652</t>
  </si>
  <si>
    <t>วิทยานิพนธ์ 2</t>
  </si>
  <si>
    <t>การจัดการทรัพยากรการเกษตรอย่างยั่งยืน</t>
  </si>
  <si>
    <t>สุรศักดิ์ คชภักดี</t>
  </si>
  <si>
    <t>0402281</t>
  </si>
  <si>
    <t>เศรษฐศาสตร์การเกษตรเบื้องต้น</t>
  </si>
  <si>
    <t>2 (2-0-4)</t>
  </si>
  <si>
    <t>0402311</t>
  </si>
  <si>
    <t>ระบบการผลิตและการจัดการโคเนื้อ</t>
  </si>
  <si>
    <t>3 (2-3-4)</t>
  </si>
  <si>
    <t>จิราพร ปานเจริญ,สุชาติ สุขสถิตย์,สุภาพร สมรูป</t>
  </si>
  <si>
    <t>0402312</t>
  </si>
  <si>
    <t>ระบบการผลิตและการจัดการโคนม</t>
  </si>
  <si>
    <t>จิราพร ปานเจริญ,สุภาพร สมรูป,สุรศักดิ์ คชภักดี</t>
  </si>
  <si>
    <t>0402331</t>
  </si>
  <si>
    <t>หลักโภชนศาสตร์สัตว์</t>
  </si>
  <si>
    <t>อาภรณ์ ส่งแสง</t>
  </si>
  <si>
    <t>0402341</t>
  </si>
  <si>
    <t>กายวิภาคและสรีรวิทยาของสัตว์</t>
  </si>
  <si>
    <t>สุภาพร สมรูป,อัจฉรัตน์ สุวรรณภักดี</t>
  </si>
  <si>
    <t>0402342</t>
  </si>
  <si>
    <t>ปฏิบัติการกายวิภาคและสรีรวิทยาของสัตว์</t>
  </si>
  <si>
    <t>1 (0-3-0)</t>
  </si>
  <si>
    <t>0402343</t>
  </si>
  <si>
    <t>การเติบโตและการพัฒนาการของสัตว์</t>
  </si>
  <si>
    <t>อัจฉรัตน์ สุวรรณภักดี</t>
  </si>
  <si>
    <t>0402351</t>
  </si>
  <si>
    <t>การปรับปรุงพันธุ์สัตว์</t>
  </si>
  <si>
    <t>จิราพร ปานเจริญ</t>
  </si>
  <si>
    <t>0402372</t>
  </si>
  <si>
    <t>หลักวิทยาศาสตร์น้ำนม</t>
  </si>
  <si>
    <t>0402381</t>
  </si>
  <si>
    <t>เทคโนโลยีสารสนเทศทางการเกษตร</t>
  </si>
  <si>
    <t>0402382</t>
  </si>
  <si>
    <t>การวางแผนการทดลอง</t>
  </si>
  <si>
    <t>0402385</t>
  </si>
  <si>
    <t>ปศุสัตว์และสิ่งแวดล้อม</t>
  </si>
  <si>
    <t>0402393</t>
  </si>
  <si>
    <t>ฝึกงานสัตวศาสตร์เฉพาะด้าน</t>
  </si>
  <si>
    <t>4 (0-12-0)</t>
  </si>
  <si>
    <t>0402412</t>
  </si>
  <si>
    <t>ระบบการผลิตและการจัดการสัตว์ปีก</t>
  </si>
  <si>
    <t>0402413</t>
  </si>
  <si>
    <t>การจัดการและการวางแผนธุรกิจฟาร์ม</t>
  </si>
  <si>
    <t>กำชัย ตันติกาพงศ์,สุภาพร สมรูป,สุรศักดิ์ คชภักดี,อาภรณ์ ส่งแสง</t>
  </si>
  <si>
    <t>0402431</t>
  </si>
  <si>
    <t>อาหารและการให้อาหารสัตว์</t>
  </si>
  <si>
    <t>0403251</t>
  </si>
  <si>
    <t>ปฐพีวิทยาเบื้องต้น</t>
  </si>
  <si>
    <t>อนิศรา เพ็ญสุข  ติ๊บแก้ว</t>
  </si>
  <si>
    <t>0403273</t>
  </si>
  <si>
    <t>การผลิตพืชและอารักขาพืชเบื้องต้น</t>
  </si>
  <si>
    <t>ปริศนา วงค์ล้อม,สมัคร แก้วสุกแสง,สรพงค์ เบญจศรี,อุไรวรรณ ทองแกมแก้ว</t>
  </si>
  <si>
    <t>0403301</t>
  </si>
  <si>
    <t>สถิติสำหรับการวิจัยทางพืชศาสตร์</t>
  </si>
  <si>
    <t>0403322</t>
  </si>
  <si>
    <t>ผักเศรษฐกิจ</t>
  </si>
  <si>
    <t>0403331</t>
  </si>
  <si>
    <t>สรีรวิทยาเพื่อการผลิตพืช</t>
  </si>
  <si>
    <t>อุไรวรรณ ทองแกมแก้ว</t>
  </si>
  <si>
    <t>0403332</t>
  </si>
  <si>
    <t>วิทยาศาสตร์และเทคโนโลยีเมล็ดพันธุ์</t>
  </si>
  <si>
    <t>นันทิยา พนมจันทร์</t>
  </si>
  <si>
    <t>0403341</t>
  </si>
  <si>
    <t>กีฏวิทยาเบื้องต้น</t>
  </si>
  <si>
    <t>ปริศนา วงค์ล้อม</t>
  </si>
  <si>
    <t>0403342</t>
  </si>
  <si>
    <t>โรคพืชวิทยาเบื้องต้น</t>
  </si>
  <si>
    <t>0403371</t>
  </si>
  <si>
    <t>อุตุนิยมวิทยาทางการเกษตร</t>
  </si>
  <si>
    <t>สรพงค์ เบญจศรี,อุไรวรรณ ทองแกมแก้ว</t>
  </si>
  <si>
    <t>0403422</t>
  </si>
  <si>
    <t>ไม้ดอกไม้ประดับ</t>
  </si>
  <si>
    <t>เทคโนโลยีการผลิตพืช</t>
  </si>
  <si>
    <t>สมัคร แก้วสุกแสง</t>
  </si>
  <si>
    <t>0403452</t>
  </si>
  <si>
    <t>เทคนิคการใช้และการอนุรักษ์ ดิน ปุ๋ย น้ำ</t>
  </si>
  <si>
    <t>0403461</t>
  </si>
  <si>
    <t>เทคโนโลยีชีวภาพสำหรับการผลิตพืช</t>
  </si>
  <si>
    <t>สมัคร แก้วสุกแสง,สรพงค์ เบญจศรี</t>
  </si>
  <si>
    <t>0403481</t>
  </si>
  <si>
    <t>ปริศนา วงค์ล้อม,สมัคร แก้วสุกแสง,สรพงค์ เบญจศรี,อนิศรา เพ็ญสุข  ติ๊บแก้ว,อุไรวรรณ ทองแกมแก้ว</t>
  </si>
  <si>
    <t>0403492</t>
  </si>
  <si>
    <t>ส่งเสริมการเกษตร</t>
  </si>
  <si>
    <t>0404311</t>
  </si>
  <si>
    <t>เคมีอาหาร 1</t>
  </si>
  <si>
    <t>ถาวร จันทโชติ,สรรพสิทธิ์ กล่อมเกล้า</t>
  </si>
  <si>
    <t>0404312</t>
  </si>
  <si>
    <t>หลักการวิเคราะห์อาหาร</t>
  </si>
  <si>
    <t>2 (1-3-2)</t>
  </si>
  <si>
    <t>สรรพสิทธิ์ กล่อมเกล้า</t>
  </si>
  <si>
    <t>0404321</t>
  </si>
  <si>
    <t>เทคโนโลยีชีวภาพอาหาร</t>
  </si>
  <si>
    <t>ชลทิศา สุขเกษม,ธิดารัตน์ จุทอง,วิไลลักษณ์ กล่อมพงษ์</t>
  </si>
  <si>
    <t>0404331</t>
  </si>
  <si>
    <t>การแปรรูปอาหาร 2</t>
  </si>
  <si>
    <t>0404341</t>
  </si>
  <si>
    <t>วิศวกรรมอาหาร 2</t>
  </si>
  <si>
    <t>พรพิมล มะยะเฉียว</t>
  </si>
  <si>
    <t>0404342</t>
  </si>
  <si>
    <t>ปฏิบัติการวิศวกรรมอาหาร</t>
  </si>
  <si>
    <t>0404351</t>
  </si>
  <si>
    <t>การควบคุมคุณภาพอาหารและการประเมินทางประสาทสัมผัส</t>
  </si>
  <si>
    <t>รัทรดา สมพงษ์,วิไลลักษณ์ กล่อมพงษ์</t>
  </si>
  <si>
    <t>0404352</t>
  </si>
  <si>
    <t>สุขาภิบาลและการจัดการสภาพแวดล้อมในโรงงานอาหาร</t>
  </si>
  <si>
    <t>ชลทิศา สุขเกษม,ธิดารัตน์ จุทอง</t>
  </si>
  <si>
    <t>0404371</t>
  </si>
  <si>
    <t>การวางแผนการทดลองด้านอุตสาหกรรมอาหาร</t>
  </si>
  <si>
    <t>รสวันต์ อินทรศิริสวัสดิ์,รัทรดา สมพงษ์</t>
  </si>
  <si>
    <t>0404431</t>
  </si>
  <si>
    <t>การออกแบบโรงงานผลิตอาหาร</t>
  </si>
  <si>
    <t>ชลทิศา สุขเกษม</t>
  </si>
  <si>
    <t>0404435</t>
  </si>
  <si>
    <t>เทคโนโลยีผลิตภัณฑ์ขนมอบ</t>
  </si>
  <si>
    <t>ถาวร จันทโชติ</t>
  </si>
  <si>
    <t>0404437</t>
  </si>
  <si>
    <t>เทคโนโลยีผลิตภัณฑ์อาหารเพื่อสุขภาพ</t>
  </si>
  <si>
    <t>0404461</t>
  </si>
  <si>
    <t>การตลาดและแผนธุรกิจสำหรับผู้ประกอบการ</t>
  </si>
  <si>
    <t>0404471</t>
  </si>
  <si>
    <t>รสวันต์ อินทรศิริสวัสดิ์</t>
  </si>
  <si>
    <t>0404481</t>
  </si>
  <si>
    <t>ฝึกงานทางอุตสาหกรรมอาหาร</t>
  </si>
  <si>
    <t>วิไลลักษณ์ กล่อมพงษ์</t>
  </si>
  <si>
    <t>0406191</t>
  </si>
  <si>
    <t>จริยธรรมกับการพัฒนาชุมชนเกษตรกรรม</t>
  </si>
  <si>
    <t>เทคโนโลยีการเกษตรและการพัฒนาชุมชน</t>
  </si>
  <si>
    <t>1 (1-0-2)</t>
  </si>
  <si>
    <t>ไพบูลย์ ประโมจนีย์</t>
  </si>
  <si>
    <t>0406241</t>
  </si>
  <si>
    <t>หลักการพัฒนาชุมชน</t>
  </si>
  <si>
    <t>เชิดศักดิ์ เกื้อรักษ์</t>
  </si>
  <si>
    <t>0406301</t>
  </si>
  <si>
    <t>การจัดการทรัพยากรเกษตรและสิ่งแวดล้อม</t>
  </si>
  <si>
    <t>0406331</t>
  </si>
  <si>
    <t>เทคโนโลยีการแปรรูปผลผลิตทางการเกษตร</t>
  </si>
  <si>
    <t>0406341</t>
  </si>
  <si>
    <t>การพัฒนาประชากรและชุมชนเกษตร</t>
  </si>
  <si>
    <t>0406361</t>
  </si>
  <si>
    <t>การสื่อสารและการผลิตสื่อด้านการเกษตร</t>
  </si>
  <si>
    <t>ศรัณญภัส รักศีล</t>
  </si>
  <si>
    <t>0406372</t>
  </si>
  <si>
    <t>การจัดการท่องเที่ยวเชิงเกษตร</t>
  </si>
  <si>
    <t>0406391</t>
  </si>
  <si>
    <t>การวิจัยทางด้านการส่งเสริมการเกษตรเบื้องต้น</t>
  </si>
  <si>
    <t>0406461</t>
  </si>
  <si>
    <t>การถ่ายภาพและการผลิตสื่อสิ่งพิมพ์ทางการเกษตร</t>
  </si>
  <si>
    <t>credit</t>
  </si>
  <si>
    <t>Lecturing</t>
  </si>
  <si>
    <t>Practicing</t>
  </si>
  <si>
    <t>self-taught</t>
  </si>
  <si>
    <t>LEVEL-2</t>
  </si>
  <si>
    <t>คิดบรรยาย</t>
  </si>
  <si>
    <t>คิดปฏิบัติ</t>
  </si>
  <si>
    <t>Teaching hour</t>
  </si>
  <si>
    <t>กำชัย ตันติกาพงศ์,นพดล ศุกระกาญจน์,นันทิยา พนมจันทร์,นินนาท์ จันทร์สูรย์,นิพัทธุ์ อินทอง,มารีนา มะหนิ,รัทรดา สมพงษ์,วิไลลักษณ์ กล่อมพงษ์,สมัคร แก้วสุกแสง,สุวิทย์ คงภักดี,อรุณรัศมิ์ วณิชชานนท์</t>
  </si>
  <si>
    <t>กำชัย ตันติกาพงศ์,ชลทิศา สุขเกษม,นพดล ศุกระกาญจน์,นินนาท์ จันทร์สูรย์,นิพัทธุ์ อินทอง,พรพิมล มะยะเฉียว,มารีนา มะหนิ,สรพงค์ เบญจศรี,สุวิทย์ คงภักดี,อรุณรัศมิ์ วณิชชานนท์,อุไรวรรณ ทองแกมแก้ว</t>
  </si>
  <si>
    <t>กำชัย ตันติกาพงศ์,นพดล ศุกระกาญจน์,นันทิยา พนมจันทร์,นินนาท์ จันทร์สูรย์,นิพัทธุ์ อินทอง,มารีนา มะหนิ,วิไลลักษณ์ กล่อมพงษ์,สมัคร แก้วสุกแสง,สุวิทย์ คงภักดี,อมรรัตน์ ถนนแก้ว,อรุณรัศมิ์ วณิชชานนท์</t>
  </si>
  <si>
    <t>กำชัย ตันติกาพงศ์,ชลทิศา สุขเกษม,นพดล ศุกระกาญจน์,นินนาท์ จันทร์สูรย์,นิพัทธุ์ อินทอง,มารีนา มะหนิ,สรพงค์ เบญจศรี,สรรพสิทธิ์ กล่อมเกล้า,สุวิทย์ คงภักดี,อรุณรัศมิ์ วณิชชานนท์,อุไรวรรณ ทองแกมแก้ว</t>
  </si>
  <si>
    <t>กนกพร สังขรักษ์,จิราพร ปานเจริญ,ถาวร จันทโชติ,ธิดารัตน์ จุทอง,ปริศนา วงค์ล้อม,พีรนาฏ คิดดี,รสวันต์ อินทรศิริสวัสดิ์,สุนิสา คงประสิทธิ์,อนิศรา เพ็ญสุข  ติ๊บแก้ว,อาจารี นาโค,อานุช คีรีรัฐนิคม</t>
  </si>
  <si>
    <t>นพดล ศุกระกาญจน์,นันทิยา พนมจันทร์,นินนาท์ จันทร์สูรย์,นิพัทธุ์ อินทอง,พณัฐ กิตติพัฒนบวร,มารีนา มะหนิ,วิไลลักษณ์ กล่อมพงษ์,สรพงค์ เบญจศรี,สุวิทย์ คงภักดี,อรุณรัศมิ์ วณิชชานนท์,อาภรณ์ ส่งแสง</t>
  </si>
  <si>
    <t>ชลทิศา สุขเกษม,นพดล ศุกระกาญจน์,นินนาท์ จันทร์สูรย์,นิพัทธุ์ อินทอง,มารีนา มะหนิ,รัทรดา สมพงษ์,สมัคร แก้วสุกแสง,สุวิทย์ คงภักดี,อรุณรัศมิ์ วณิชชานนท์,อาภรณ์ ส่งแสง,อุไรวรรณ ทองแกมแก้ว</t>
  </si>
  <si>
    <t>0000152</t>
  </si>
  <si>
    <t>วิทยาการสุขภาพเพื่อคุณภาพชีวิต</t>
  </si>
  <si>
    <t>คณะวิทยาการสุขภาพและการกีฬา</t>
  </si>
  <si>
    <t>ศึกษาทั่วไป (สังกัดวิทยาการสุขภาพฯและศึกษาศาสตร์)</t>
  </si>
  <si>
    <t>ธนวรรณ บัวเจริญ,วิไลพิน แก้วเพ็ง,สุตตมา สุวรรณมณี,อรพิน ทิพย์เดช,เสาวนีย์ สังข์แก้ว</t>
  </si>
  <si>
    <t>บัณฑิตศึกษาภาคปกติ</t>
  </si>
  <si>
    <t>0405651</t>
  </si>
  <si>
    <t>วิทยานิพนธ์ 1</t>
  </si>
  <si>
    <t>กำชัย ตันติกาพงศ์,จิราพร ปานเจริญ,สุรศักดิ์ คชภักดี,อัจฉรัตน์ สุวรรณภักดี,อาภรณ์ ส่งแสง</t>
  </si>
  <si>
    <t>0402111</t>
  </si>
  <si>
    <t>การผลิตสัตว์เบื้องต้น</t>
  </si>
  <si>
    <t>0402321</t>
  </si>
  <si>
    <t>ระบบการผลิตและการจัดการแพะและแกะ</t>
  </si>
  <si>
    <t>0402332</t>
  </si>
  <si>
    <t>ปฏิบัติการโภชนศาสตร์สัตว์</t>
  </si>
  <si>
    <t>0402361</t>
  </si>
  <si>
    <t>สุขภาพและการป้องกันโรคสัตว์</t>
  </si>
  <si>
    <t>0402384</t>
  </si>
  <si>
    <t>การจัดการและการอนุรักษ์สัตว์ป่า</t>
  </si>
  <si>
    <t>0402411</t>
  </si>
  <si>
    <t>ระบบการผลิตและการจัดการสุกร</t>
  </si>
  <si>
    <t>กำชัย ตันติกาพงศ์</t>
  </si>
  <si>
    <t>0402481</t>
  </si>
  <si>
    <t>โปรแกรมสำเร็จรูปทางสถิติสำหรับการวิจัยทางสัตวศาสตร์</t>
  </si>
  <si>
    <t>0402495</t>
  </si>
  <si>
    <t>สหกิจศึกษา</t>
  </si>
  <si>
    <t>0403231</t>
  </si>
  <si>
    <t>หลักการขยายพันธุ์พืช</t>
  </si>
  <si>
    <t>สมัคร แก้วสุกแสง,สรพงค์ เบญจศรี,อุไรวรรณ ทองแกมแก้ว</t>
  </si>
  <si>
    <t>0403271</t>
  </si>
  <si>
    <t>ระบบเกษตรเบื้องต้น</t>
  </si>
  <si>
    <t>ถาวร จันทโชติ,นันทิยา พนมจันทร์,ปริศนา วงค์ล้อม,สมัคร แก้วสุกแสง,สรพงค์ เบญจศรี,อนิศรา เพ็ญสุข  ติ๊บแก้ว,อุไรวรรณ ทองแกมแก้ว</t>
  </si>
  <si>
    <t>0403272</t>
  </si>
  <si>
    <t>การอารักขาพืชเบื้องต้น</t>
  </si>
  <si>
    <t>0403311</t>
  </si>
  <si>
    <t>การผลิตพืชไร่เศรษฐกิจ</t>
  </si>
  <si>
    <t>0403321</t>
  </si>
  <si>
    <t>การผลิตพืชสวนเศรษฐกิจ</t>
  </si>
  <si>
    <t>0403333</t>
  </si>
  <si>
    <t>การปรับปรุงพันธุ์พืช</t>
  </si>
  <si>
    <t>0403344</t>
  </si>
  <si>
    <t>การผลิตเห็ดเชิงพาณิชย์</t>
  </si>
  <si>
    <t>0403351</t>
  </si>
  <si>
    <t>ความอุดมสมบูรณ์ของดิน</t>
  </si>
  <si>
    <t>0403361</t>
  </si>
  <si>
    <t>เทคโนโลยีหลังการเก็บเกี่ยวพืชสวน</t>
  </si>
  <si>
    <t>0403391</t>
  </si>
  <si>
    <t>ธุรกิจการเกษตร</t>
  </si>
  <si>
    <t>ธนวิทย์ บุญสิทธิ์,อุไรวรรณ ทองแกมแก้ว</t>
  </si>
  <si>
    <t>0403413</t>
  </si>
  <si>
    <t>ยางพารา</t>
  </si>
  <si>
    <t>0403482</t>
  </si>
  <si>
    <t>โครงงานทางพืชศาสตร์</t>
  </si>
  <si>
    <t>2 (0-6-0)</t>
  </si>
  <si>
    <t>นันทิยา พนมจันทร์,ปริศนา วงค์ล้อม,สมัคร แก้วสุกแสง,สรพงค์ เบญจศรี,อนิศรา เพ็ญสุข  ติ๊บแก้ว,อุไรวรรณ ทองแกมแก้ว</t>
  </si>
  <si>
    <t>0403483</t>
  </si>
  <si>
    <t>0403484</t>
  </si>
  <si>
    <t>ฝึกงานด้านพืชเฉพาะด้าน</t>
  </si>
  <si>
    <t>0404131</t>
  </si>
  <si>
    <t>วิทยาศาสตร์และเทคโนโลยีอาหารเบื้องต้น</t>
  </si>
  <si>
    <t>ชลทิศา สุขเกษม,ถาวร จันทโชติ,ธิดารัตน์ จุทอง,พณัฐ กิตติพัฒนบวร,พรพิมล มะยะเฉียว,รสวันต์ อินทรศิริสวัสดิ์,รัทรดา สมพงษ์,วิไลลักษณ์ กล่อมพงษ์,สรรพสิทธิ์ กล่อมเกล้า,อมรรัตน์ ถนนแก้ว</t>
  </si>
  <si>
    <t>0404221</t>
  </si>
  <si>
    <t>จุลชีววิทยาผลิตภัณฑ์อาหาร</t>
  </si>
  <si>
    <t>ธิดารัตน์ จุทอง</t>
  </si>
  <si>
    <t>0404222</t>
  </si>
  <si>
    <t>ปฏิบัติการจุลชีววิทยาผลิตภัณฑ์อาหาร</t>
  </si>
  <si>
    <t>ธิดารัตน์ จุทอง,วิไลลักษณ์ กล่อมพงษ์</t>
  </si>
  <si>
    <t>0404231</t>
  </si>
  <si>
    <t>การแปรรูปอาหาร 1</t>
  </si>
  <si>
    <t>ถาวร จันทโชติ,พณัฐ กิตติพัฒนบวร,อมรรัตน์ ถนนแก้ว</t>
  </si>
  <si>
    <t>0404232</t>
  </si>
  <si>
    <t>ปฏิบัติการแปรรูปอาหาร 1</t>
  </si>
  <si>
    <t>0404241</t>
  </si>
  <si>
    <t>วิศวกรรมอาหาร 1</t>
  </si>
  <si>
    <t>0404313</t>
  </si>
  <si>
    <t>เคมีอาหาร 2</t>
  </si>
  <si>
    <t>0404314</t>
  </si>
  <si>
    <t>ปฏิบัติการเคมีอาหาร</t>
  </si>
  <si>
    <t>0404315</t>
  </si>
  <si>
    <t>สารเจือปนอาหาร</t>
  </si>
  <si>
    <t>0404316</t>
  </si>
  <si>
    <t>หลักโภชนศาสตร์</t>
  </si>
  <si>
    <t>ถาวร จันทโชติ,พณัฐ กิตติพัฒนบวร,รสวันต์ อินทรศิริสวัสดิ์,สรรพสิทธิ์ กล่อมเกล้า</t>
  </si>
  <si>
    <t>0404332</t>
  </si>
  <si>
    <t>ปฏิบัติการแปรรูปอาหาร 2</t>
  </si>
  <si>
    <t>0404333</t>
  </si>
  <si>
    <t>นวัตกรรมการแปรรูปอาหาร</t>
  </si>
  <si>
    <t>0404353</t>
  </si>
  <si>
    <t>ความปลอดภัยและการประกันคุณภาพอาหาร</t>
  </si>
  <si>
    <t>ชลทิศา สุขเกษม,วิไลลักษณ์ กล่อมพงษ์</t>
  </si>
  <si>
    <t>0404361</t>
  </si>
  <si>
    <t>การจัดการโรงงานอุตสาหกรรมอาหาร</t>
  </si>
  <si>
    <t>พณัฐ กิตติพัฒนบวร,รัทรดา สมพงษ์</t>
  </si>
  <si>
    <t>0404362</t>
  </si>
  <si>
    <t>การพัฒนาผลิตภัณฑ์อาหาร</t>
  </si>
  <si>
    <t>0404372</t>
  </si>
  <si>
    <t>เทคนิคการวิจัย</t>
  </si>
  <si>
    <t>พณัฐ กิตติพัฒนบวร,รสวันต์ อินทรศิริสวัสดิ์</t>
  </si>
  <si>
    <t>0404482</t>
  </si>
  <si>
    <t>โครงงานวิทยาศาสตร์และเทคโนโลยีอาหาร</t>
  </si>
  <si>
    <t>0404483</t>
  </si>
  <si>
    <t>0406251</t>
  </si>
  <si>
    <t>หลักการและวิธีการส่งเสริมการเกษตร</t>
  </si>
  <si>
    <t>0406302</t>
  </si>
  <si>
    <t>การจัดการระบบการเกษตรเชิงบูรณาการ</t>
  </si>
  <si>
    <t>0406362</t>
  </si>
  <si>
    <t>เทคนิคการฝึกอบรมด้านการเกษตร</t>
  </si>
  <si>
    <t>0406371</t>
  </si>
  <si>
    <t>การวางแผนธุรกิจการเกษตรและสินเชื่อการเกษตร</t>
  </si>
  <si>
    <t>ปุรวิชญ์ พิทยาภินันท์</t>
  </si>
  <si>
    <t>0406373</t>
  </si>
  <si>
    <t>การพัฒนาและการบริหารสถาบันเกษตรกร</t>
  </si>
  <si>
    <t>0406374</t>
  </si>
  <si>
    <t>เศรษฐกิจภาคการเกษตรกับการพัฒนาชนบท</t>
  </si>
  <si>
    <t xml:space="preserve">ARR </t>
  </si>
  <si>
    <t>0406381</t>
  </si>
  <si>
    <t>กำชัย ตันติกาพงศ์,นพดล ศุกระกาญจน์,นันทิยา พนมจันทร์,นินนาท์ จันทร์สูรย์,นิพัทธุ์ อินทอง,มารีนา มะหนิ,รสวันต์ อินทรศิริสวัสดิ์,วิไลลักษณ์ กล่อมพงษ์,สมัคร แก้วสุกแสง,สุวิทย์ คงภักดี,อรุณรัศมิ์ วณิชชานนท์</t>
  </si>
  <si>
    <t>กำชัย ตันติกาพงศ์,นพดล ศุกระกาญจน์,นันทิยา พนมจันทร์,นินนาท์ จันทร์สูรย์,นิพัทธุ์ อินทอง,พณัฐ กิตติพัฒนบวร,มารีนา มะหนิ,สมัคร แก้วสุกแสง,สุวิทย์ คงภักดี,อรุณรัศมิ์ วณิชชานนท์</t>
  </si>
  <si>
    <t>กนกพร สังขรักษ์,จิราพร ปานเจริญ,ธิดารัตน์ จุทอง,ปริศนา วงค์ล้อม,พีรนาฏ คิดดี,สุนิสา คงประสิทธิ์,อาจารี นาโค,อานุช คีรีรัฐนิคม</t>
  </si>
  <si>
    <t>ชลทิศา สุขเกษม,นพดล ศุกระกาญจน์,นินนาท์ จันทร์สูรย์,นิพัทธุ์ อินทอง,มารีนา มะหนิ,รัทรดา สมพงษ์,สรพงค์ เบญจศรี,สุวิทย์ คงภักดี,อรุณรัศมิ์ วณิชชานนท์,อาภรณ์ ส่งแสง,อุไรวรรณ ทองแกมแก้ว</t>
  </si>
  <si>
    <t>0405541</t>
  </si>
  <si>
    <t>สัมมนา/กรณีศึกษา</t>
  </si>
  <si>
    <t>0405511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</si>
</sst>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u/>
      <sz val="12.1"/>
      <color theme="10"/>
      <name val="Tahoma"/>
      <family val="2"/>
      <charset val="222"/>
    </font>
    <font>
      <b/>
      <sz val="9"/>
      <color theme="1"/>
      <name val="Tahoma"/>
      <family val="2"/>
    </font>
    <font>
      <b/>
      <sz val="9"/>
      <color theme="1"/>
      <name val="Tahoma"/>
      <family val="2"/>
      <scheme val="major"/>
    </font>
    <font>
      <b/>
      <sz val="9"/>
      <color rgb="FF333333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3" borderId="0" xfId="0" applyFill="1"/>
    <xf numFmtId="2" fontId="0" fillId="0" borderId="0" xfId="0" applyNumberFormat="1" applyFont="1"/>
    <xf numFmtId="2" fontId="0" fillId="4" borderId="0" xfId="0" applyNumberFormat="1" applyFill="1"/>
    <xf numFmtId="2" fontId="0" fillId="0" borderId="0" xfId="0" applyNumberFormat="1"/>
    <xf numFmtId="0" fontId="3" fillId="5" borderId="0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0" applyFill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longdo.com/search/cr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opLeftCell="L1" zoomScale="90" zoomScaleNormal="90" workbookViewId="0">
      <selection activeCell="L9" sqref="A9:XFD9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34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0" t="s">
        <v>204</v>
      </c>
      <c r="I1" s="11" t="s">
        <v>205</v>
      </c>
      <c r="J1" s="11" t="s">
        <v>206</v>
      </c>
      <c r="K1" s="12" t="s">
        <v>207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13" t="s">
        <v>8</v>
      </c>
      <c r="AC1" s="13" t="s">
        <v>9</v>
      </c>
      <c r="AD1" s="13" t="s">
        <v>10</v>
      </c>
      <c r="AE1" t="s">
        <v>208</v>
      </c>
      <c r="AF1" s="14" t="s">
        <v>209</v>
      </c>
      <c r="AG1" s="14" t="s">
        <v>210</v>
      </c>
      <c r="AH1" s="2" t="s">
        <v>211</v>
      </c>
    </row>
    <row r="2" spans="1:34" ht="16.5" customHeight="1" x14ac:dyDescent="0.2">
      <c r="A2" t="s">
        <v>27</v>
      </c>
      <c r="B2" t="s">
        <v>28</v>
      </c>
      <c r="C2" s="1" t="s">
        <v>50</v>
      </c>
      <c r="D2" t="s">
        <v>51</v>
      </c>
      <c r="E2" t="s">
        <v>32</v>
      </c>
      <c r="F2" t="s">
        <v>52</v>
      </c>
      <c r="G2">
        <v>4</v>
      </c>
      <c r="H2" t="str">
        <f t="shared" ref="H2:H7" si="0">LEFT(L2,1)</f>
        <v>3</v>
      </c>
      <c r="I2" s="6" t="str">
        <f t="shared" ref="I2:I7" si="1">MID(L2,4,1)</f>
        <v>3</v>
      </c>
      <c r="J2" s="6" t="str">
        <f t="shared" ref="J2:J7" si="2">MID(L2,6,1)</f>
        <v>0</v>
      </c>
      <c r="K2" s="6" t="str">
        <f t="shared" ref="K2:K7" si="3">MID(L2,8,1)</f>
        <v>6</v>
      </c>
      <c r="L2" t="s">
        <v>29</v>
      </c>
      <c r="M2" t="s">
        <v>212</v>
      </c>
      <c r="N2">
        <v>0</v>
      </c>
      <c r="O2">
        <v>2</v>
      </c>
      <c r="P2">
        <v>0</v>
      </c>
      <c r="Q2">
        <v>0</v>
      </c>
      <c r="R2">
        <v>0</v>
      </c>
      <c r="S2">
        <v>0</v>
      </c>
      <c r="T2">
        <v>0</v>
      </c>
      <c r="U2">
        <v>2</v>
      </c>
      <c r="V2">
        <v>334</v>
      </c>
      <c r="W2">
        <v>338</v>
      </c>
      <c r="X2">
        <v>1014</v>
      </c>
      <c r="Y2">
        <v>56.33</v>
      </c>
      <c r="Z2">
        <v>2559</v>
      </c>
      <c r="AA2">
        <v>1</v>
      </c>
      <c r="AB2" s="7" t="str">
        <f t="shared" ref="AB2:AB7" si="4">MID(L2,4,1)</f>
        <v>3</v>
      </c>
      <c r="AC2" s="7" t="str">
        <f t="shared" ref="AC2:AC7" si="5">MID(L2,6,1)</f>
        <v>0</v>
      </c>
      <c r="AD2" s="7" t="str">
        <f t="shared" ref="AD2:AD7" si="6">MID(L2,8,1)</f>
        <v>6</v>
      </c>
      <c r="AE2" t="s">
        <v>27</v>
      </c>
      <c r="AF2" s="8">
        <v>3</v>
      </c>
      <c r="AG2" s="8">
        <f t="shared" ref="AG2:AG7" si="7">AC2/3</f>
        <v>0</v>
      </c>
      <c r="AH2" s="9">
        <f t="shared" ref="AH2:AH7" si="8">AF2+AG2</f>
        <v>3</v>
      </c>
    </row>
    <row r="3" spans="1:34" ht="16.5" customHeight="1" x14ac:dyDescent="0.2">
      <c r="A3" t="s">
        <v>27</v>
      </c>
      <c r="B3" t="s">
        <v>28</v>
      </c>
      <c r="C3" s="1" t="s">
        <v>50</v>
      </c>
      <c r="D3" t="s">
        <v>51</v>
      </c>
      <c r="E3" t="s">
        <v>32</v>
      </c>
      <c r="F3" t="s">
        <v>52</v>
      </c>
      <c r="G3">
        <v>1</v>
      </c>
      <c r="H3" t="str">
        <f t="shared" si="0"/>
        <v>3</v>
      </c>
      <c r="I3" s="6" t="str">
        <f t="shared" si="1"/>
        <v>3</v>
      </c>
      <c r="J3" s="6" t="str">
        <f t="shared" si="2"/>
        <v>0</v>
      </c>
      <c r="K3" s="6" t="str">
        <f t="shared" si="3"/>
        <v>6</v>
      </c>
      <c r="L3" t="s">
        <v>29</v>
      </c>
      <c r="M3" t="s">
        <v>213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76</v>
      </c>
      <c r="U3">
        <v>165</v>
      </c>
      <c r="V3">
        <v>4</v>
      </c>
      <c r="W3">
        <v>246</v>
      </c>
      <c r="X3">
        <v>738</v>
      </c>
      <c r="Y3">
        <v>41</v>
      </c>
      <c r="Z3">
        <v>2559</v>
      </c>
      <c r="AA3">
        <v>1</v>
      </c>
      <c r="AB3" s="7" t="str">
        <f t="shared" si="4"/>
        <v>3</v>
      </c>
      <c r="AC3" s="7" t="str">
        <f t="shared" si="5"/>
        <v>0</v>
      </c>
      <c r="AD3" s="7" t="str">
        <f t="shared" si="6"/>
        <v>6</v>
      </c>
      <c r="AE3" t="s">
        <v>27</v>
      </c>
      <c r="AF3" s="8">
        <v>3</v>
      </c>
      <c r="AG3" s="8">
        <f t="shared" si="7"/>
        <v>0</v>
      </c>
      <c r="AH3" s="9">
        <f t="shared" si="8"/>
        <v>3</v>
      </c>
    </row>
    <row r="4" spans="1:34" ht="16.5" customHeight="1" x14ac:dyDescent="0.2">
      <c r="A4" t="s">
        <v>27</v>
      </c>
      <c r="B4" t="s">
        <v>28</v>
      </c>
      <c r="C4" s="1" t="s">
        <v>50</v>
      </c>
      <c r="D4" t="s">
        <v>51</v>
      </c>
      <c r="E4" t="s">
        <v>32</v>
      </c>
      <c r="F4" t="s">
        <v>52</v>
      </c>
      <c r="G4">
        <v>3</v>
      </c>
      <c r="H4" t="str">
        <f t="shared" si="0"/>
        <v>3</v>
      </c>
      <c r="I4" s="6" t="str">
        <f t="shared" si="1"/>
        <v>3</v>
      </c>
      <c r="J4" s="6" t="str">
        <f t="shared" si="2"/>
        <v>0</v>
      </c>
      <c r="K4" s="6" t="str">
        <f t="shared" si="3"/>
        <v>6</v>
      </c>
      <c r="L4" t="s">
        <v>29</v>
      </c>
      <c r="M4" t="s">
        <v>214</v>
      </c>
      <c r="N4">
        <v>0</v>
      </c>
      <c r="O4">
        <v>343</v>
      </c>
      <c r="P4">
        <v>0</v>
      </c>
      <c r="Q4">
        <v>1</v>
      </c>
      <c r="R4">
        <v>0</v>
      </c>
      <c r="S4">
        <v>0</v>
      </c>
      <c r="T4">
        <v>34</v>
      </c>
      <c r="U4">
        <v>1</v>
      </c>
      <c r="V4">
        <v>0</v>
      </c>
      <c r="W4">
        <v>379</v>
      </c>
      <c r="X4">
        <v>1137</v>
      </c>
      <c r="Y4">
        <v>63.17</v>
      </c>
      <c r="Z4">
        <v>2559</v>
      </c>
      <c r="AA4">
        <v>1</v>
      </c>
      <c r="AB4" s="7" t="str">
        <f t="shared" si="4"/>
        <v>3</v>
      </c>
      <c r="AC4" s="7" t="str">
        <f t="shared" si="5"/>
        <v>0</v>
      </c>
      <c r="AD4" s="7" t="str">
        <f t="shared" si="6"/>
        <v>6</v>
      </c>
      <c r="AE4" t="s">
        <v>27</v>
      </c>
      <c r="AF4" s="8">
        <v>3</v>
      </c>
      <c r="AG4" s="8">
        <f t="shared" si="7"/>
        <v>0</v>
      </c>
      <c r="AH4" s="9">
        <f t="shared" si="8"/>
        <v>3</v>
      </c>
    </row>
    <row r="5" spans="1:34" ht="16.5" customHeight="1" x14ac:dyDescent="0.2">
      <c r="A5" t="s">
        <v>27</v>
      </c>
      <c r="B5" t="s">
        <v>28</v>
      </c>
      <c r="C5" s="1" t="s">
        <v>50</v>
      </c>
      <c r="D5" t="s">
        <v>51</v>
      </c>
      <c r="E5" t="s">
        <v>32</v>
      </c>
      <c r="F5" t="s">
        <v>52</v>
      </c>
      <c r="G5">
        <v>2</v>
      </c>
      <c r="H5" t="str">
        <f t="shared" si="0"/>
        <v>3</v>
      </c>
      <c r="I5" s="6" t="str">
        <f t="shared" si="1"/>
        <v>3</v>
      </c>
      <c r="J5" s="6" t="str">
        <f t="shared" si="2"/>
        <v>0</v>
      </c>
      <c r="K5" s="6" t="str">
        <f t="shared" si="3"/>
        <v>6</v>
      </c>
      <c r="L5" t="s">
        <v>29</v>
      </c>
      <c r="M5" t="s">
        <v>215</v>
      </c>
      <c r="N5">
        <v>0</v>
      </c>
      <c r="O5">
        <v>291</v>
      </c>
      <c r="P5">
        <v>0</v>
      </c>
      <c r="Q5">
        <v>0</v>
      </c>
      <c r="R5">
        <v>0</v>
      </c>
      <c r="S5">
        <v>0</v>
      </c>
      <c r="T5">
        <v>46</v>
      </c>
      <c r="U5">
        <v>0</v>
      </c>
      <c r="V5">
        <v>3</v>
      </c>
      <c r="W5">
        <v>340</v>
      </c>
      <c r="X5">
        <v>1020</v>
      </c>
      <c r="Y5">
        <v>56.67</v>
      </c>
      <c r="Z5">
        <v>2559</v>
      </c>
      <c r="AA5">
        <v>1</v>
      </c>
      <c r="AB5" s="7" t="str">
        <f t="shared" si="4"/>
        <v>3</v>
      </c>
      <c r="AC5" s="7" t="str">
        <f t="shared" si="5"/>
        <v>0</v>
      </c>
      <c r="AD5" s="7" t="str">
        <f t="shared" si="6"/>
        <v>6</v>
      </c>
      <c r="AE5" t="s">
        <v>27</v>
      </c>
      <c r="AF5" s="8">
        <v>3</v>
      </c>
      <c r="AG5" s="8">
        <f t="shared" si="7"/>
        <v>0</v>
      </c>
      <c r="AH5" s="9">
        <f t="shared" si="8"/>
        <v>3</v>
      </c>
    </row>
    <row r="6" spans="1:34" ht="16.5" customHeight="1" x14ac:dyDescent="0.2">
      <c r="A6" t="s">
        <v>27</v>
      </c>
      <c r="B6" t="s">
        <v>31</v>
      </c>
      <c r="C6" s="1" t="s">
        <v>50</v>
      </c>
      <c r="D6" t="s">
        <v>51</v>
      </c>
      <c r="E6" t="s">
        <v>32</v>
      </c>
      <c r="F6" t="s">
        <v>52</v>
      </c>
      <c r="G6">
        <v>2102</v>
      </c>
      <c r="H6" t="str">
        <f t="shared" si="0"/>
        <v>3</v>
      </c>
      <c r="I6" s="6" t="str">
        <f t="shared" si="1"/>
        <v>3</v>
      </c>
      <c r="J6" s="6" t="str">
        <f t="shared" si="2"/>
        <v>0</v>
      </c>
      <c r="K6" s="6" t="str">
        <f t="shared" si="3"/>
        <v>6</v>
      </c>
      <c r="L6" t="s">
        <v>29</v>
      </c>
      <c r="M6" t="s">
        <v>216</v>
      </c>
      <c r="N6">
        <v>0</v>
      </c>
      <c r="O6">
        <v>0</v>
      </c>
      <c r="P6">
        <v>86</v>
      </c>
      <c r="Q6">
        <v>0</v>
      </c>
      <c r="R6">
        <v>0</v>
      </c>
      <c r="S6">
        <v>237</v>
      </c>
      <c r="T6">
        <v>0</v>
      </c>
      <c r="U6">
        <v>0</v>
      </c>
      <c r="V6">
        <v>111</v>
      </c>
      <c r="W6">
        <v>434</v>
      </c>
      <c r="X6">
        <v>1302</v>
      </c>
      <c r="Y6">
        <v>72.33</v>
      </c>
      <c r="Z6">
        <v>2559</v>
      </c>
      <c r="AA6">
        <v>1</v>
      </c>
      <c r="AB6" s="7" t="str">
        <f t="shared" si="4"/>
        <v>3</v>
      </c>
      <c r="AC6" s="7" t="str">
        <f t="shared" si="5"/>
        <v>0</v>
      </c>
      <c r="AD6" s="7" t="str">
        <f t="shared" si="6"/>
        <v>6</v>
      </c>
      <c r="AE6" t="s">
        <v>27</v>
      </c>
      <c r="AF6" s="8">
        <v>3</v>
      </c>
      <c r="AG6" s="8">
        <f t="shared" si="7"/>
        <v>0</v>
      </c>
      <c r="AH6" s="9">
        <f t="shared" si="8"/>
        <v>3</v>
      </c>
    </row>
    <row r="7" spans="1:34" ht="16.5" customHeight="1" x14ac:dyDescent="0.2">
      <c r="A7" t="s">
        <v>27</v>
      </c>
      <c r="B7" t="s">
        <v>31</v>
      </c>
      <c r="C7" s="1" t="s">
        <v>50</v>
      </c>
      <c r="D7" t="s">
        <v>51</v>
      </c>
      <c r="E7" t="s">
        <v>32</v>
      </c>
      <c r="F7" t="s">
        <v>52</v>
      </c>
      <c r="G7">
        <v>2101</v>
      </c>
      <c r="H7" t="str">
        <f t="shared" si="0"/>
        <v>3</v>
      </c>
      <c r="I7" s="6" t="str">
        <f t="shared" si="1"/>
        <v>3</v>
      </c>
      <c r="J7" s="6" t="str">
        <f t="shared" si="2"/>
        <v>0</v>
      </c>
      <c r="K7" s="6" t="str">
        <f t="shared" si="3"/>
        <v>6</v>
      </c>
      <c r="L7" t="s">
        <v>29</v>
      </c>
      <c r="M7" t="s">
        <v>216</v>
      </c>
      <c r="N7">
        <v>0</v>
      </c>
      <c r="O7">
        <v>0</v>
      </c>
      <c r="P7">
        <v>120</v>
      </c>
      <c r="Q7">
        <v>0</v>
      </c>
      <c r="R7">
        <v>106</v>
      </c>
      <c r="S7">
        <v>2</v>
      </c>
      <c r="T7">
        <v>0</v>
      </c>
      <c r="U7">
        <v>0</v>
      </c>
      <c r="V7">
        <v>1</v>
      </c>
      <c r="W7">
        <v>229</v>
      </c>
      <c r="X7">
        <v>687</v>
      </c>
      <c r="Y7">
        <v>38.17</v>
      </c>
      <c r="Z7">
        <v>2559</v>
      </c>
      <c r="AA7">
        <v>1</v>
      </c>
      <c r="AB7" s="7" t="str">
        <f t="shared" si="4"/>
        <v>3</v>
      </c>
      <c r="AC7" s="7" t="str">
        <f t="shared" si="5"/>
        <v>0</v>
      </c>
      <c r="AD7" s="7" t="str">
        <f t="shared" si="6"/>
        <v>6</v>
      </c>
      <c r="AE7" t="s">
        <v>27</v>
      </c>
      <c r="AF7" s="8">
        <v>3</v>
      </c>
      <c r="AG7" s="8">
        <f t="shared" si="7"/>
        <v>0</v>
      </c>
      <c r="AH7" s="9">
        <f t="shared" si="8"/>
        <v>3</v>
      </c>
    </row>
    <row r="8" spans="1:34" ht="16.5" customHeight="1" x14ac:dyDescent="0.2">
      <c r="C8" s="1"/>
      <c r="I8" s="6"/>
      <c r="J8" s="6"/>
      <c r="K8" s="6"/>
      <c r="AB8" s="7"/>
      <c r="AC8" s="7"/>
      <c r="AD8" s="7"/>
      <c r="AF8" s="8"/>
      <c r="AG8" s="8"/>
      <c r="AH8" s="9"/>
    </row>
    <row r="9" spans="1:34" ht="16.5" customHeight="1" x14ac:dyDescent="0.2">
      <c r="A9" t="s">
        <v>27</v>
      </c>
      <c r="B9" t="s">
        <v>31</v>
      </c>
      <c r="C9" s="1" t="s">
        <v>60</v>
      </c>
      <c r="D9" t="s">
        <v>61</v>
      </c>
      <c r="E9" t="s">
        <v>35</v>
      </c>
      <c r="F9" t="s">
        <v>36</v>
      </c>
      <c r="G9">
        <v>2101</v>
      </c>
      <c r="H9" t="str">
        <f t="shared" ref="H9:H65" si="9">LEFT(L9,1)</f>
        <v>2</v>
      </c>
      <c r="I9" s="6" t="str">
        <f t="shared" ref="I9:I65" si="10">MID(L9,4,1)</f>
        <v>2</v>
      </c>
      <c r="J9" s="6" t="str">
        <f t="shared" ref="J9:J20" si="11">MID(L9,6,1)</f>
        <v>0</v>
      </c>
      <c r="K9" s="6" t="str">
        <f t="shared" ref="K9:K20" si="12">MID(L9,8,1)</f>
        <v>4</v>
      </c>
      <c r="L9" t="s">
        <v>62</v>
      </c>
      <c r="M9" t="s">
        <v>59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1</v>
      </c>
      <c r="X9">
        <v>2</v>
      </c>
      <c r="Y9">
        <v>0.11</v>
      </c>
      <c r="Z9">
        <v>2559</v>
      </c>
      <c r="AA9">
        <v>1</v>
      </c>
      <c r="AB9" s="7" t="str">
        <f t="shared" ref="AB9:AB65" si="13">MID(L9,4,1)</f>
        <v>2</v>
      </c>
      <c r="AC9" s="7" t="str">
        <f t="shared" ref="AC9:AC20" si="14">MID(L9,6,1)</f>
        <v>0</v>
      </c>
      <c r="AD9" s="7" t="str">
        <f t="shared" ref="AD9:AD20" si="15">MID(L9,8,1)</f>
        <v>4</v>
      </c>
      <c r="AE9" t="s">
        <v>27</v>
      </c>
      <c r="AF9" s="8">
        <v>2</v>
      </c>
      <c r="AG9" s="8">
        <f t="shared" ref="AG9:AG65" si="16">AC9/3</f>
        <v>0</v>
      </c>
      <c r="AH9" s="9">
        <f t="shared" ref="AH9:AH65" si="17">AF9+AG9</f>
        <v>2</v>
      </c>
    </row>
    <row r="10" spans="1:34" ht="16.5" customHeight="1" x14ac:dyDescent="0.2">
      <c r="A10" t="s">
        <v>27</v>
      </c>
      <c r="B10" t="s">
        <v>31</v>
      </c>
      <c r="C10" s="1" t="s">
        <v>63</v>
      </c>
      <c r="D10" t="s">
        <v>64</v>
      </c>
      <c r="E10" t="s">
        <v>35</v>
      </c>
      <c r="F10" t="s">
        <v>36</v>
      </c>
      <c r="G10">
        <v>2101</v>
      </c>
      <c r="H10" t="str">
        <f t="shared" si="9"/>
        <v>3</v>
      </c>
      <c r="I10" s="6" t="str">
        <f t="shared" si="10"/>
        <v>2</v>
      </c>
      <c r="J10" s="6" t="str">
        <f t="shared" si="11"/>
        <v>3</v>
      </c>
      <c r="K10" s="6" t="str">
        <f t="shared" si="12"/>
        <v>4</v>
      </c>
      <c r="L10" t="s">
        <v>65</v>
      </c>
      <c r="M10" t="s">
        <v>66</v>
      </c>
      <c r="N10">
        <v>0</v>
      </c>
      <c r="O10">
        <v>0</v>
      </c>
      <c r="P10">
        <v>0</v>
      </c>
      <c r="Q10">
        <v>0</v>
      </c>
      <c r="R10">
        <v>40</v>
      </c>
      <c r="S10">
        <v>0</v>
      </c>
      <c r="T10">
        <v>0</v>
      </c>
      <c r="U10">
        <v>0</v>
      </c>
      <c r="V10">
        <v>0</v>
      </c>
      <c r="W10">
        <v>40</v>
      </c>
      <c r="X10">
        <v>120</v>
      </c>
      <c r="Y10">
        <v>6.67</v>
      </c>
      <c r="Z10">
        <v>2559</v>
      </c>
      <c r="AA10">
        <v>1</v>
      </c>
      <c r="AB10" s="7" t="str">
        <f t="shared" si="13"/>
        <v>2</v>
      </c>
      <c r="AC10" s="7" t="str">
        <f t="shared" si="14"/>
        <v>3</v>
      </c>
      <c r="AD10" s="7" t="str">
        <f t="shared" si="15"/>
        <v>4</v>
      </c>
      <c r="AE10" t="s">
        <v>27</v>
      </c>
      <c r="AF10" s="8">
        <v>2</v>
      </c>
      <c r="AG10" s="8">
        <f t="shared" si="16"/>
        <v>1</v>
      </c>
      <c r="AH10" s="9">
        <f t="shared" si="17"/>
        <v>3</v>
      </c>
    </row>
    <row r="11" spans="1:34" ht="16.5" customHeight="1" x14ac:dyDescent="0.2">
      <c r="A11" t="s">
        <v>27</v>
      </c>
      <c r="B11" t="s">
        <v>31</v>
      </c>
      <c r="C11" s="1" t="s">
        <v>67</v>
      </c>
      <c r="D11" t="s">
        <v>68</v>
      </c>
      <c r="E11" t="s">
        <v>35</v>
      </c>
      <c r="F11" t="s">
        <v>36</v>
      </c>
      <c r="G11">
        <v>2101</v>
      </c>
      <c r="H11" t="str">
        <f t="shared" si="9"/>
        <v>3</v>
      </c>
      <c r="I11" s="6" t="str">
        <f t="shared" si="10"/>
        <v>2</v>
      </c>
      <c r="J11" s="6" t="str">
        <f t="shared" si="11"/>
        <v>3</v>
      </c>
      <c r="K11" s="6" t="str">
        <f t="shared" si="12"/>
        <v>4</v>
      </c>
      <c r="L11" t="s">
        <v>65</v>
      </c>
      <c r="M11" t="s">
        <v>69</v>
      </c>
      <c r="N11">
        <v>0</v>
      </c>
      <c r="O11">
        <v>0</v>
      </c>
      <c r="P11">
        <v>4</v>
      </c>
      <c r="Q11">
        <v>0</v>
      </c>
      <c r="R11">
        <v>40</v>
      </c>
      <c r="S11">
        <v>0</v>
      </c>
      <c r="T11">
        <v>0</v>
      </c>
      <c r="U11">
        <v>0</v>
      </c>
      <c r="V11">
        <v>0</v>
      </c>
      <c r="W11">
        <v>44</v>
      </c>
      <c r="X11">
        <v>132</v>
      </c>
      <c r="Y11">
        <v>7.33</v>
      </c>
      <c r="Z11">
        <v>2559</v>
      </c>
      <c r="AA11">
        <v>1</v>
      </c>
      <c r="AB11" s="7" t="str">
        <f t="shared" si="13"/>
        <v>2</v>
      </c>
      <c r="AC11" s="7" t="str">
        <f t="shared" si="14"/>
        <v>3</v>
      </c>
      <c r="AD11" s="7" t="str">
        <f t="shared" si="15"/>
        <v>4</v>
      </c>
      <c r="AE11" t="s">
        <v>27</v>
      </c>
      <c r="AF11" s="8">
        <v>2</v>
      </c>
      <c r="AG11" s="8">
        <f t="shared" si="16"/>
        <v>1</v>
      </c>
      <c r="AH11" s="9">
        <f t="shared" si="17"/>
        <v>3</v>
      </c>
    </row>
    <row r="12" spans="1:34" ht="16.5" customHeight="1" x14ac:dyDescent="0.2">
      <c r="A12" t="s">
        <v>27</v>
      </c>
      <c r="B12" t="s">
        <v>31</v>
      </c>
      <c r="C12" s="1" t="s">
        <v>70</v>
      </c>
      <c r="D12" t="s">
        <v>71</v>
      </c>
      <c r="E12" t="s">
        <v>35</v>
      </c>
      <c r="F12" t="s">
        <v>36</v>
      </c>
      <c r="G12">
        <v>2101</v>
      </c>
      <c r="H12" t="str">
        <f t="shared" si="9"/>
        <v>3</v>
      </c>
      <c r="I12" s="6" t="str">
        <f t="shared" si="10"/>
        <v>3</v>
      </c>
      <c r="J12" s="6" t="str">
        <f t="shared" si="11"/>
        <v>0</v>
      </c>
      <c r="K12" s="6" t="str">
        <f t="shared" si="12"/>
        <v>6</v>
      </c>
      <c r="L12" t="s">
        <v>29</v>
      </c>
      <c r="M12" t="s">
        <v>72</v>
      </c>
      <c r="N12">
        <v>0</v>
      </c>
      <c r="O12">
        <v>0</v>
      </c>
      <c r="P12">
        <v>0</v>
      </c>
      <c r="Q12">
        <v>0</v>
      </c>
      <c r="R12">
        <v>2</v>
      </c>
      <c r="S12">
        <v>0</v>
      </c>
      <c r="T12">
        <v>0</v>
      </c>
      <c r="U12">
        <v>0</v>
      </c>
      <c r="V12">
        <v>0</v>
      </c>
      <c r="W12">
        <v>2</v>
      </c>
      <c r="X12">
        <v>6</v>
      </c>
      <c r="Y12">
        <v>0.33</v>
      </c>
      <c r="Z12">
        <v>2559</v>
      </c>
      <c r="AA12">
        <v>1</v>
      </c>
      <c r="AB12" s="7" t="str">
        <f t="shared" si="13"/>
        <v>3</v>
      </c>
      <c r="AC12" s="7" t="str">
        <f t="shared" si="14"/>
        <v>0</v>
      </c>
      <c r="AD12" s="7" t="str">
        <f t="shared" si="15"/>
        <v>6</v>
      </c>
      <c r="AE12" t="s">
        <v>27</v>
      </c>
      <c r="AF12" s="8">
        <v>3</v>
      </c>
      <c r="AG12" s="8">
        <f t="shared" si="16"/>
        <v>0</v>
      </c>
      <c r="AH12" s="9">
        <f t="shared" si="17"/>
        <v>3</v>
      </c>
    </row>
    <row r="13" spans="1:34" ht="16.5" customHeight="1" x14ac:dyDescent="0.2">
      <c r="A13" t="s">
        <v>27</v>
      </c>
      <c r="B13" t="s">
        <v>31</v>
      </c>
      <c r="C13" s="1" t="s">
        <v>73</v>
      </c>
      <c r="D13" t="s">
        <v>74</v>
      </c>
      <c r="E13" t="s">
        <v>35</v>
      </c>
      <c r="F13" t="s">
        <v>36</v>
      </c>
      <c r="G13">
        <v>2101</v>
      </c>
      <c r="H13" t="str">
        <f t="shared" si="9"/>
        <v>3</v>
      </c>
      <c r="I13" s="6" t="str">
        <f t="shared" si="10"/>
        <v>3</v>
      </c>
      <c r="J13" s="6" t="str">
        <f t="shared" si="11"/>
        <v>0</v>
      </c>
      <c r="K13" s="6" t="str">
        <f t="shared" si="12"/>
        <v>6</v>
      </c>
      <c r="L13" t="s">
        <v>29</v>
      </c>
      <c r="M13" t="s">
        <v>75</v>
      </c>
      <c r="N13">
        <v>0</v>
      </c>
      <c r="O13">
        <v>0</v>
      </c>
      <c r="P13">
        <v>0</v>
      </c>
      <c r="Q13">
        <v>0</v>
      </c>
      <c r="R13">
        <v>19</v>
      </c>
      <c r="S13">
        <v>0</v>
      </c>
      <c r="T13">
        <v>0</v>
      </c>
      <c r="U13">
        <v>0</v>
      </c>
      <c r="V13">
        <v>0</v>
      </c>
      <c r="W13">
        <v>19</v>
      </c>
      <c r="X13">
        <v>57</v>
      </c>
      <c r="Y13">
        <v>3.17</v>
      </c>
      <c r="Z13">
        <v>2559</v>
      </c>
      <c r="AA13">
        <v>1</v>
      </c>
      <c r="AB13" s="7" t="str">
        <f t="shared" si="13"/>
        <v>3</v>
      </c>
      <c r="AC13" s="7" t="str">
        <f t="shared" si="14"/>
        <v>0</v>
      </c>
      <c r="AD13" s="7" t="str">
        <f t="shared" si="15"/>
        <v>6</v>
      </c>
      <c r="AE13" t="s">
        <v>27</v>
      </c>
      <c r="AF13" s="8">
        <v>3</v>
      </c>
      <c r="AG13" s="8">
        <f t="shared" si="16"/>
        <v>0</v>
      </c>
      <c r="AH13" s="9">
        <f t="shared" si="17"/>
        <v>3</v>
      </c>
    </row>
    <row r="14" spans="1:34" ht="16.5" customHeight="1" x14ac:dyDescent="0.2">
      <c r="A14" t="s">
        <v>27</v>
      </c>
      <c r="B14" t="s">
        <v>31</v>
      </c>
      <c r="C14" s="1" t="s">
        <v>76</v>
      </c>
      <c r="D14" t="s">
        <v>77</v>
      </c>
      <c r="E14" t="s">
        <v>35</v>
      </c>
      <c r="F14" t="s">
        <v>36</v>
      </c>
      <c r="G14">
        <v>2101</v>
      </c>
      <c r="H14" t="str">
        <f t="shared" si="9"/>
        <v>1</v>
      </c>
      <c r="I14" s="6" t="str">
        <f t="shared" si="10"/>
        <v>0</v>
      </c>
      <c r="J14" s="6" t="str">
        <f t="shared" si="11"/>
        <v>3</v>
      </c>
      <c r="K14" s="6" t="str">
        <f t="shared" si="12"/>
        <v>0</v>
      </c>
      <c r="L14" t="s">
        <v>78</v>
      </c>
      <c r="M14" t="s">
        <v>75</v>
      </c>
      <c r="N14">
        <v>0</v>
      </c>
      <c r="O14">
        <v>0</v>
      </c>
      <c r="P14">
        <v>0</v>
      </c>
      <c r="Q14">
        <v>0</v>
      </c>
      <c r="R14">
        <v>18</v>
      </c>
      <c r="S14">
        <v>0</v>
      </c>
      <c r="T14">
        <v>0</v>
      </c>
      <c r="U14">
        <v>0</v>
      </c>
      <c r="V14">
        <v>0</v>
      </c>
      <c r="W14">
        <v>18</v>
      </c>
      <c r="X14">
        <v>18</v>
      </c>
      <c r="Y14">
        <v>1</v>
      </c>
      <c r="Z14">
        <v>2559</v>
      </c>
      <c r="AA14">
        <v>1</v>
      </c>
      <c r="AB14" s="7" t="str">
        <f t="shared" si="13"/>
        <v>0</v>
      </c>
      <c r="AC14" s="7" t="str">
        <f t="shared" si="14"/>
        <v>3</v>
      </c>
      <c r="AD14" s="7" t="str">
        <f t="shared" si="15"/>
        <v>0</v>
      </c>
      <c r="AE14" t="s">
        <v>27</v>
      </c>
      <c r="AF14" s="8">
        <v>0</v>
      </c>
      <c r="AG14" s="8">
        <f t="shared" si="16"/>
        <v>1</v>
      </c>
      <c r="AH14" s="9">
        <f t="shared" si="17"/>
        <v>1</v>
      </c>
    </row>
    <row r="15" spans="1:34" ht="16.5" customHeight="1" x14ac:dyDescent="0.2">
      <c r="A15" t="s">
        <v>27</v>
      </c>
      <c r="B15" t="s">
        <v>31</v>
      </c>
      <c r="C15" s="1" t="s">
        <v>79</v>
      </c>
      <c r="D15" t="s">
        <v>80</v>
      </c>
      <c r="E15" t="s">
        <v>35</v>
      </c>
      <c r="F15" t="s">
        <v>36</v>
      </c>
      <c r="G15">
        <v>2101</v>
      </c>
      <c r="H15" t="str">
        <f t="shared" si="9"/>
        <v>3</v>
      </c>
      <c r="I15" s="6" t="str">
        <f t="shared" si="10"/>
        <v>2</v>
      </c>
      <c r="J15" s="6" t="str">
        <f t="shared" si="11"/>
        <v>3</v>
      </c>
      <c r="K15" s="6" t="str">
        <f t="shared" si="12"/>
        <v>4</v>
      </c>
      <c r="L15" t="s">
        <v>65</v>
      </c>
      <c r="M15" t="s">
        <v>81</v>
      </c>
      <c r="N15">
        <v>0</v>
      </c>
      <c r="O15">
        <v>0</v>
      </c>
      <c r="P15">
        <v>0</v>
      </c>
      <c r="Q15">
        <v>0</v>
      </c>
      <c r="R15">
        <v>19</v>
      </c>
      <c r="S15">
        <v>0</v>
      </c>
      <c r="T15">
        <v>0</v>
      </c>
      <c r="U15">
        <v>0</v>
      </c>
      <c r="V15">
        <v>0</v>
      </c>
      <c r="W15">
        <v>19</v>
      </c>
      <c r="X15">
        <v>57</v>
      </c>
      <c r="Y15">
        <v>3.17</v>
      </c>
      <c r="Z15">
        <v>2559</v>
      </c>
      <c r="AA15">
        <v>1</v>
      </c>
      <c r="AB15" s="7" t="str">
        <f t="shared" si="13"/>
        <v>2</v>
      </c>
      <c r="AC15" s="7" t="str">
        <f t="shared" si="14"/>
        <v>3</v>
      </c>
      <c r="AD15" s="7" t="str">
        <f t="shared" si="15"/>
        <v>4</v>
      </c>
      <c r="AE15" t="s">
        <v>27</v>
      </c>
      <c r="AF15" s="8">
        <v>2</v>
      </c>
      <c r="AG15" s="8">
        <f t="shared" si="16"/>
        <v>1</v>
      </c>
      <c r="AH15" s="9">
        <f t="shared" si="17"/>
        <v>3</v>
      </c>
    </row>
    <row r="16" spans="1:34" ht="16.5" customHeight="1" x14ac:dyDescent="0.2">
      <c r="A16" t="s">
        <v>27</v>
      </c>
      <c r="B16" t="s">
        <v>31</v>
      </c>
      <c r="C16" s="1" t="s">
        <v>82</v>
      </c>
      <c r="D16" t="s">
        <v>83</v>
      </c>
      <c r="E16" t="s">
        <v>35</v>
      </c>
      <c r="F16" t="s">
        <v>36</v>
      </c>
      <c r="G16">
        <v>2101</v>
      </c>
      <c r="H16" t="str">
        <f t="shared" si="9"/>
        <v>3</v>
      </c>
      <c r="I16" s="6" t="str">
        <f t="shared" si="10"/>
        <v>3</v>
      </c>
      <c r="J16" s="6" t="str">
        <f t="shared" si="11"/>
        <v>0</v>
      </c>
      <c r="K16" s="6" t="str">
        <f t="shared" si="12"/>
        <v>6</v>
      </c>
      <c r="L16" t="s">
        <v>29</v>
      </c>
      <c r="M16" t="s">
        <v>84</v>
      </c>
      <c r="N16">
        <v>0</v>
      </c>
      <c r="O16">
        <v>0</v>
      </c>
      <c r="P16">
        <v>0</v>
      </c>
      <c r="Q16">
        <v>0</v>
      </c>
      <c r="R16">
        <v>21</v>
      </c>
      <c r="S16">
        <v>0</v>
      </c>
      <c r="T16">
        <v>0</v>
      </c>
      <c r="U16">
        <v>0</v>
      </c>
      <c r="V16">
        <v>0</v>
      </c>
      <c r="W16">
        <v>21</v>
      </c>
      <c r="X16">
        <v>63</v>
      </c>
      <c r="Y16">
        <v>3.5</v>
      </c>
      <c r="Z16">
        <v>2559</v>
      </c>
      <c r="AA16">
        <v>1</v>
      </c>
      <c r="AB16" s="7" t="str">
        <f t="shared" si="13"/>
        <v>3</v>
      </c>
      <c r="AC16" s="7" t="str">
        <f t="shared" si="14"/>
        <v>0</v>
      </c>
      <c r="AD16" s="7" t="str">
        <f t="shared" si="15"/>
        <v>6</v>
      </c>
      <c r="AE16" t="s">
        <v>27</v>
      </c>
      <c r="AF16" s="8">
        <v>3</v>
      </c>
      <c r="AG16" s="8">
        <f t="shared" si="16"/>
        <v>0</v>
      </c>
      <c r="AH16" s="9">
        <f t="shared" si="17"/>
        <v>3</v>
      </c>
    </row>
    <row r="17" spans="1:34" ht="16.5" customHeight="1" x14ac:dyDescent="0.2">
      <c r="A17" t="s">
        <v>27</v>
      </c>
      <c r="B17" t="s">
        <v>31</v>
      </c>
      <c r="C17" s="1" t="s">
        <v>85</v>
      </c>
      <c r="D17" t="s">
        <v>86</v>
      </c>
      <c r="E17" t="s">
        <v>35</v>
      </c>
      <c r="F17" t="s">
        <v>36</v>
      </c>
      <c r="G17">
        <v>2101</v>
      </c>
      <c r="H17" t="str">
        <f t="shared" si="9"/>
        <v>3</v>
      </c>
      <c r="I17" s="6" t="str">
        <f t="shared" si="10"/>
        <v>2</v>
      </c>
      <c r="J17" s="6" t="str">
        <f t="shared" si="11"/>
        <v>3</v>
      </c>
      <c r="K17" s="6" t="str">
        <f t="shared" si="12"/>
        <v>4</v>
      </c>
      <c r="L17" t="s">
        <v>65</v>
      </c>
      <c r="M17" t="s">
        <v>59</v>
      </c>
      <c r="N17">
        <v>0</v>
      </c>
      <c r="O17">
        <v>0</v>
      </c>
      <c r="P17">
        <v>0</v>
      </c>
      <c r="Q17">
        <v>0</v>
      </c>
      <c r="R17">
        <v>13</v>
      </c>
      <c r="S17">
        <v>0</v>
      </c>
      <c r="T17">
        <v>0</v>
      </c>
      <c r="U17">
        <v>0</v>
      </c>
      <c r="V17">
        <v>0</v>
      </c>
      <c r="W17">
        <v>13</v>
      </c>
      <c r="X17">
        <v>39</v>
      </c>
      <c r="Y17">
        <v>2.17</v>
      </c>
      <c r="Z17">
        <v>2559</v>
      </c>
      <c r="AA17">
        <v>1</v>
      </c>
      <c r="AB17" s="7" t="str">
        <f t="shared" si="13"/>
        <v>2</v>
      </c>
      <c r="AC17" s="7" t="str">
        <f t="shared" si="14"/>
        <v>3</v>
      </c>
      <c r="AD17" s="7" t="str">
        <f t="shared" si="15"/>
        <v>4</v>
      </c>
      <c r="AE17" t="s">
        <v>27</v>
      </c>
      <c r="AF17" s="8">
        <v>2</v>
      </c>
      <c r="AG17" s="8">
        <f t="shared" si="16"/>
        <v>1</v>
      </c>
      <c r="AH17" s="9">
        <f t="shared" si="17"/>
        <v>3</v>
      </c>
    </row>
    <row r="18" spans="1:34" ht="16.5" customHeight="1" x14ac:dyDescent="0.2">
      <c r="A18" t="s">
        <v>27</v>
      </c>
      <c r="B18" t="s">
        <v>31</v>
      </c>
      <c r="C18" s="1" t="s">
        <v>87</v>
      </c>
      <c r="D18" t="s">
        <v>88</v>
      </c>
      <c r="E18" t="s">
        <v>35</v>
      </c>
      <c r="F18" t="s">
        <v>36</v>
      </c>
      <c r="G18">
        <v>2101</v>
      </c>
      <c r="H18" t="str">
        <f t="shared" si="9"/>
        <v>3</v>
      </c>
      <c r="I18" s="6" t="str">
        <f t="shared" si="10"/>
        <v>3</v>
      </c>
      <c r="J18" s="6" t="str">
        <f t="shared" si="11"/>
        <v>0</v>
      </c>
      <c r="K18" s="6" t="str">
        <f t="shared" si="12"/>
        <v>6</v>
      </c>
      <c r="L18" t="s">
        <v>29</v>
      </c>
      <c r="M18" t="s">
        <v>81</v>
      </c>
      <c r="N18">
        <v>0</v>
      </c>
      <c r="O18">
        <v>0</v>
      </c>
      <c r="P18">
        <v>4</v>
      </c>
      <c r="Q18">
        <v>0</v>
      </c>
      <c r="R18">
        <v>19</v>
      </c>
      <c r="S18">
        <v>0</v>
      </c>
      <c r="T18">
        <v>0</v>
      </c>
      <c r="U18">
        <v>0</v>
      </c>
      <c r="V18">
        <v>0</v>
      </c>
      <c r="W18">
        <v>23</v>
      </c>
      <c r="X18">
        <v>69</v>
      </c>
      <c r="Y18">
        <v>3.83</v>
      </c>
      <c r="Z18">
        <v>2559</v>
      </c>
      <c r="AA18">
        <v>1</v>
      </c>
      <c r="AB18" s="7" t="str">
        <f t="shared" si="13"/>
        <v>3</v>
      </c>
      <c r="AC18" s="7" t="str">
        <f t="shared" si="14"/>
        <v>0</v>
      </c>
      <c r="AD18" s="7" t="str">
        <f t="shared" si="15"/>
        <v>6</v>
      </c>
      <c r="AE18" t="s">
        <v>27</v>
      </c>
      <c r="AF18" s="8">
        <v>3</v>
      </c>
      <c r="AG18" s="8">
        <f t="shared" si="16"/>
        <v>0</v>
      </c>
      <c r="AH18" s="9">
        <f t="shared" si="17"/>
        <v>3</v>
      </c>
    </row>
    <row r="19" spans="1:34" ht="16.5" customHeight="1" x14ac:dyDescent="0.2">
      <c r="A19" t="s">
        <v>27</v>
      </c>
      <c r="B19" t="s">
        <v>31</v>
      </c>
      <c r="C19" s="1" t="s">
        <v>89</v>
      </c>
      <c r="D19" t="s">
        <v>90</v>
      </c>
      <c r="E19" t="s">
        <v>35</v>
      </c>
      <c r="F19" t="s">
        <v>36</v>
      </c>
      <c r="G19">
        <v>2101</v>
      </c>
      <c r="H19" t="str">
        <f t="shared" si="9"/>
        <v>3</v>
      </c>
      <c r="I19" s="6" t="str">
        <f t="shared" si="10"/>
        <v>3</v>
      </c>
      <c r="J19" s="6" t="str">
        <f t="shared" si="11"/>
        <v>0</v>
      </c>
      <c r="K19" s="6" t="str">
        <f t="shared" si="12"/>
        <v>6</v>
      </c>
      <c r="L19" t="s">
        <v>29</v>
      </c>
      <c r="M19" t="s">
        <v>84</v>
      </c>
      <c r="N19">
        <v>0</v>
      </c>
      <c r="O19">
        <v>0</v>
      </c>
      <c r="P19">
        <v>0</v>
      </c>
      <c r="Q19">
        <v>0</v>
      </c>
      <c r="R19">
        <v>19</v>
      </c>
      <c r="S19">
        <v>0</v>
      </c>
      <c r="T19">
        <v>0</v>
      </c>
      <c r="U19">
        <v>0</v>
      </c>
      <c r="V19">
        <v>0</v>
      </c>
      <c r="W19">
        <v>19</v>
      </c>
      <c r="X19">
        <v>57</v>
      </c>
      <c r="Y19">
        <v>3.17</v>
      </c>
      <c r="Z19">
        <v>2559</v>
      </c>
      <c r="AA19">
        <v>1</v>
      </c>
      <c r="AB19" s="7" t="str">
        <f t="shared" si="13"/>
        <v>3</v>
      </c>
      <c r="AC19" s="7" t="str">
        <f t="shared" si="14"/>
        <v>0</v>
      </c>
      <c r="AD19" s="7" t="str">
        <f t="shared" si="15"/>
        <v>6</v>
      </c>
      <c r="AE19" t="s">
        <v>27</v>
      </c>
      <c r="AF19" s="8">
        <v>3</v>
      </c>
      <c r="AG19" s="8">
        <f t="shared" si="16"/>
        <v>0</v>
      </c>
      <c r="AH19" s="9">
        <f t="shared" si="17"/>
        <v>3</v>
      </c>
    </row>
    <row r="20" spans="1:34" ht="16.5" customHeight="1" x14ac:dyDescent="0.2">
      <c r="A20" t="s">
        <v>27</v>
      </c>
      <c r="B20" t="s">
        <v>31</v>
      </c>
      <c r="C20" s="1" t="s">
        <v>91</v>
      </c>
      <c r="D20" t="s">
        <v>92</v>
      </c>
      <c r="E20" t="s">
        <v>35</v>
      </c>
      <c r="F20" t="s">
        <v>36</v>
      </c>
      <c r="G20">
        <v>2101</v>
      </c>
      <c r="H20" t="str">
        <f t="shared" si="9"/>
        <v>3</v>
      </c>
      <c r="I20" s="6" t="str">
        <f t="shared" si="10"/>
        <v>3</v>
      </c>
      <c r="J20" s="6" t="str">
        <f t="shared" si="11"/>
        <v>0</v>
      </c>
      <c r="K20" s="6" t="str">
        <f t="shared" si="12"/>
        <v>6</v>
      </c>
      <c r="L20" t="s">
        <v>29</v>
      </c>
      <c r="M20" t="s">
        <v>72</v>
      </c>
      <c r="N20">
        <v>0</v>
      </c>
      <c r="O20">
        <v>0</v>
      </c>
      <c r="P20">
        <v>0</v>
      </c>
      <c r="Q20">
        <v>0</v>
      </c>
      <c r="R20">
        <v>16</v>
      </c>
      <c r="S20">
        <v>0</v>
      </c>
      <c r="T20">
        <v>0</v>
      </c>
      <c r="U20">
        <v>0</v>
      </c>
      <c r="V20">
        <v>0</v>
      </c>
      <c r="W20">
        <v>16</v>
      </c>
      <c r="X20">
        <v>48</v>
      </c>
      <c r="Y20">
        <v>2.67</v>
      </c>
      <c r="Z20">
        <v>2559</v>
      </c>
      <c r="AA20">
        <v>1</v>
      </c>
      <c r="AB20" s="7" t="str">
        <f t="shared" si="13"/>
        <v>3</v>
      </c>
      <c r="AC20" s="7" t="str">
        <f t="shared" si="14"/>
        <v>0</v>
      </c>
      <c r="AD20" s="7" t="str">
        <f t="shared" si="15"/>
        <v>6</v>
      </c>
      <c r="AE20" t="s">
        <v>27</v>
      </c>
      <c r="AF20" s="8">
        <v>3</v>
      </c>
      <c r="AG20" s="8">
        <f t="shared" si="16"/>
        <v>0</v>
      </c>
      <c r="AH20" s="9">
        <f t="shared" si="17"/>
        <v>3</v>
      </c>
    </row>
    <row r="21" spans="1:34" ht="16.5" customHeight="1" x14ac:dyDescent="0.2">
      <c r="A21" t="s">
        <v>27</v>
      </c>
      <c r="B21" t="s">
        <v>31</v>
      </c>
      <c r="C21" s="1" t="s">
        <v>93</v>
      </c>
      <c r="D21" t="s">
        <v>94</v>
      </c>
      <c r="E21" t="s">
        <v>35</v>
      </c>
      <c r="F21" t="s">
        <v>36</v>
      </c>
      <c r="G21">
        <v>2101</v>
      </c>
      <c r="H21" t="str">
        <f t="shared" si="9"/>
        <v>4</v>
      </c>
      <c r="I21" s="6" t="str">
        <f t="shared" si="10"/>
        <v>0</v>
      </c>
      <c r="J21" s="6" t="str">
        <f t="shared" ref="J21" si="18">MID(L21,6,2)</f>
        <v>12</v>
      </c>
      <c r="K21" s="6" t="str">
        <f t="shared" ref="K21" si="19">MID(L21,9,1)</f>
        <v>0</v>
      </c>
      <c r="L21" t="s">
        <v>95</v>
      </c>
      <c r="M21" t="s">
        <v>72</v>
      </c>
      <c r="N21">
        <v>0</v>
      </c>
      <c r="O21">
        <v>0</v>
      </c>
      <c r="P21">
        <v>0</v>
      </c>
      <c r="Q21">
        <v>0</v>
      </c>
      <c r="R21">
        <v>40</v>
      </c>
      <c r="S21">
        <v>0</v>
      </c>
      <c r="T21">
        <v>0</v>
      </c>
      <c r="U21">
        <v>0</v>
      </c>
      <c r="V21">
        <v>0</v>
      </c>
      <c r="W21">
        <v>40</v>
      </c>
      <c r="X21">
        <v>160</v>
      </c>
      <c r="Y21">
        <v>8.89</v>
      </c>
      <c r="Z21">
        <v>2559</v>
      </c>
      <c r="AA21">
        <v>1</v>
      </c>
      <c r="AB21" s="7" t="str">
        <f t="shared" si="13"/>
        <v>0</v>
      </c>
      <c r="AC21" s="7" t="str">
        <f t="shared" ref="AC21" si="20">MID(L21,6,2)</f>
        <v>12</v>
      </c>
      <c r="AD21" s="7" t="str">
        <f t="shared" ref="AD21" si="21">MID(L21,9,1)</f>
        <v>0</v>
      </c>
      <c r="AE21" t="s">
        <v>27</v>
      </c>
      <c r="AF21" s="8">
        <v>0</v>
      </c>
      <c r="AG21" s="8">
        <f t="shared" si="16"/>
        <v>4</v>
      </c>
      <c r="AH21" s="9">
        <f t="shared" si="17"/>
        <v>4</v>
      </c>
    </row>
    <row r="22" spans="1:34" ht="16.5" customHeight="1" x14ac:dyDescent="0.2">
      <c r="A22" t="s">
        <v>27</v>
      </c>
      <c r="B22" t="s">
        <v>31</v>
      </c>
      <c r="C22" s="1" t="s">
        <v>96</v>
      </c>
      <c r="D22" t="s">
        <v>97</v>
      </c>
      <c r="E22" t="s">
        <v>35</v>
      </c>
      <c r="F22" t="s">
        <v>36</v>
      </c>
      <c r="G22">
        <v>2101</v>
      </c>
      <c r="H22" t="str">
        <f t="shared" si="9"/>
        <v>3</v>
      </c>
      <c r="I22" s="6" t="str">
        <f t="shared" si="10"/>
        <v>2</v>
      </c>
      <c r="J22" s="6" t="str">
        <f t="shared" ref="J22:J66" si="22">MID(L22,6,1)</f>
        <v>3</v>
      </c>
      <c r="K22" s="6" t="str">
        <f t="shared" ref="K22:K66" si="23">MID(L22,8,1)</f>
        <v>4</v>
      </c>
      <c r="L22" t="s">
        <v>65</v>
      </c>
      <c r="M22" t="s">
        <v>72</v>
      </c>
      <c r="N22">
        <v>0</v>
      </c>
      <c r="O22">
        <v>0</v>
      </c>
      <c r="P22">
        <v>0</v>
      </c>
      <c r="Q22">
        <v>0</v>
      </c>
      <c r="R22">
        <v>41</v>
      </c>
      <c r="S22">
        <v>0</v>
      </c>
      <c r="T22">
        <v>0</v>
      </c>
      <c r="U22">
        <v>0</v>
      </c>
      <c r="V22">
        <v>0</v>
      </c>
      <c r="W22">
        <v>41</v>
      </c>
      <c r="X22">
        <v>123</v>
      </c>
      <c r="Y22">
        <v>6.83</v>
      </c>
      <c r="Z22">
        <v>2559</v>
      </c>
      <c r="AA22">
        <v>1</v>
      </c>
      <c r="AB22" s="7" t="str">
        <f t="shared" si="13"/>
        <v>2</v>
      </c>
      <c r="AC22" s="7" t="str">
        <f t="shared" ref="AC22:AC66" si="24">MID(L22,6,1)</f>
        <v>3</v>
      </c>
      <c r="AD22" s="7" t="str">
        <f t="shared" ref="AD22:AD66" si="25">MID(L22,8,1)</f>
        <v>4</v>
      </c>
      <c r="AE22" t="s">
        <v>27</v>
      </c>
      <c r="AF22" s="8">
        <v>2</v>
      </c>
      <c r="AG22" s="8">
        <f t="shared" si="16"/>
        <v>1</v>
      </c>
      <c r="AH22" s="9">
        <f t="shared" si="17"/>
        <v>3</v>
      </c>
    </row>
    <row r="23" spans="1:34" ht="16.5" customHeight="1" x14ac:dyDescent="0.2">
      <c r="A23" t="s">
        <v>27</v>
      </c>
      <c r="B23" t="s">
        <v>31</v>
      </c>
      <c r="C23" s="1" t="s">
        <v>98</v>
      </c>
      <c r="D23" t="s">
        <v>99</v>
      </c>
      <c r="E23" t="s">
        <v>35</v>
      </c>
      <c r="F23" t="s">
        <v>36</v>
      </c>
      <c r="G23">
        <v>2101</v>
      </c>
      <c r="H23" t="str">
        <f t="shared" si="9"/>
        <v>3</v>
      </c>
      <c r="I23" s="6" t="str">
        <f t="shared" si="10"/>
        <v>3</v>
      </c>
      <c r="J23" s="6" t="str">
        <f t="shared" si="22"/>
        <v>0</v>
      </c>
      <c r="K23" s="6" t="str">
        <f t="shared" si="23"/>
        <v>6</v>
      </c>
      <c r="L23" t="s">
        <v>29</v>
      </c>
      <c r="M23" t="s">
        <v>100</v>
      </c>
      <c r="N23">
        <v>0</v>
      </c>
      <c r="O23">
        <v>0</v>
      </c>
      <c r="P23">
        <v>0</v>
      </c>
      <c r="Q23">
        <v>0</v>
      </c>
      <c r="R23">
        <v>50</v>
      </c>
      <c r="S23">
        <v>0</v>
      </c>
      <c r="T23">
        <v>0</v>
      </c>
      <c r="U23">
        <v>0</v>
      </c>
      <c r="V23">
        <v>0</v>
      </c>
      <c r="W23">
        <v>50</v>
      </c>
      <c r="X23">
        <v>150</v>
      </c>
      <c r="Y23">
        <v>8.33</v>
      </c>
      <c r="Z23">
        <v>2559</v>
      </c>
      <c r="AA23">
        <v>1</v>
      </c>
      <c r="AB23" s="7" t="str">
        <f t="shared" si="13"/>
        <v>3</v>
      </c>
      <c r="AC23" s="7" t="str">
        <f t="shared" si="24"/>
        <v>0</v>
      </c>
      <c r="AD23" s="7" t="str">
        <f t="shared" si="25"/>
        <v>6</v>
      </c>
      <c r="AE23" t="s">
        <v>27</v>
      </c>
      <c r="AF23" s="8">
        <v>3</v>
      </c>
      <c r="AG23" s="8">
        <f t="shared" si="16"/>
        <v>0</v>
      </c>
      <c r="AH23" s="9">
        <f t="shared" si="17"/>
        <v>3</v>
      </c>
    </row>
    <row r="24" spans="1:34" ht="16.5" customHeight="1" x14ac:dyDescent="0.2">
      <c r="A24" t="s">
        <v>27</v>
      </c>
      <c r="B24" t="s">
        <v>31</v>
      </c>
      <c r="C24" s="1" t="s">
        <v>101</v>
      </c>
      <c r="D24" t="s">
        <v>102</v>
      </c>
      <c r="E24" t="s">
        <v>35</v>
      </c>
      <c r="F24" t="s">
        <v>36</v>
      </c>
      <c r="G24">
        <v>2101</v>
      </c>
      <c r="H24" t="str">
        <f t="shared" si="9"/>
        <v>3</v>
      </c>
      <c r="I24" s="6" t="str">
        <f t="shared" si="10"/>
        <v>2</v>
      </c>
      <c r="J24" s="6" t="str">
        <f t="shared" si="22"/>
        <v>3</v>
      </c>
      <c r="K24" s="6" t="str">
        <f t="shared" si="23"/>
        <v>4</v>
      </c>
      <c r="L24" t="s">
        <v>65</v>
      </c>
      <c r="M24" t="s">
        <v>72</v>
      </c>
      <c r="N24">
        <v>0</v>
      </c>
      <c r="O24">
        <v>0</v>
      </c>
      <c r="P24">
        <v>4</v>
      </c>
      <c r="Q24">
        <v>0</v>
      </c>
      <c r="R24">
        <v>34</v>
      </c>
      <c r="S24">
        <v>0</v>
      </c>
      <c r="T24">
        <v>0</v>
      </c>
      <c r="U24">
        <v>0</v>
      </c>
      <c r="V24">
        <v>0</v>
      </c>
      <c r="W24">
        <v>38</v>
      </c>
      <c r="X24">
        <v>114</v>
      </c>
      <c r="Y24">
        <v>6.33</v>
      </c>
      <c r="Z24">
        <v>2559</v>
      </c>
      <c r="AA24">
        <v>1</v>
      </c>
      <c r="AB24" s="7" t="str">
        <f t="shared" si="13"/>
        <v>2</v>
      </c>
      <c r="AC24" s="7" t="str">
        <f t="shared" si="24"/>
        <v>3</v>
      </c>
      <c r="AD24" s="7" t="str">
        <f t="shared" si="25"/>
        <v>4</v>
      </c>
      <c r="AE24" t="s">
        <v>27</v>
      </c>
      <c r="AF24" s="8">
        <v>2</v>
      </c>
      <c r="AG24" s="8">
        <f t="shared" si="16"/>
        <v>1</v>
      </c>
      <c r="AH24" s="9">
        <f t="shared" si="17"/>
        <v>3</v>
      </c>
    </row>
    <row r="25" spans="1:34" ht="16.5" customHeight="1" x14ac:dyDescent="0.2">
      <c r="A25" t="s">
        <v>27</v>
      </c>
      <c r="B25" t="s">
        <v>31</v>
      </c>
      <c r="C25" s="1" t="s">
        <v>33</v>
      </c>
      <c r="D25" t="s">
        <v>34</v>
      </c>
      <c r="E25" t="s">
        <v>35</v>
      </c>
      <c r="F25" t="s">
        <v>36</v>
      </c>
      <c r="G25">
        <v>2101</v>
      </c>
      <c r="H25" t="str">
        <f t="shared" si="9"/>
        <v>1</v>
      </c>
      <c r="I25" s="6" t="str">
        <f t="shared" si="10"/>
        <v>0</v>
      </c>
      <c r="J25" s="6" t="str">
        <f t="shared" si="22"/>
        <v>2</v>
      </c>
      <c r="K25" s="6" t="str">
        <f t="shared" si="23"/>
        <v>1</v>
      </c>
      <c r="L25" t="s">
        <v>37</v>
      </c>
      <c r="M25" t="s">
        <v>72</v>
      </c>
      <c r="N25">
        <v>0</v>
      </c>
      <c r="O25">
        <v>0</v>
      </c>
      <c r="P25">
        <v>0</v>
      </c>
      <c r="Q25">
        <v>0</v>
      </c>
      <c r="R25">
        <v>40</v>
      </c>
      <c r="S25">
        <v>0</v>
      </c>
      <c r="T25">
        <v>0</v>
      </c>
      <c r="U25">
        <v>0</v>
      </c>
      <c r="V25">
        <v>0</v>
      </c>
      <c r="W25">
        <v>40</v>
      </c>
      <c r="X25">
        <v>40</v>
      </c>
      <c r="Y25">
        <v>2.2200000000000002</v>
      </c>
      <c r="Z25">
        <v>2559</v>
      </c>
      <c r="AA25">
        <v>1</v>
      </c>
      <c r="AB25" s="7" t="str">
        <f t="shared" si="13"/>
        <v>0</v>
      </c>
      <c r="AC25" s="7" t="str">
        <f t="shared" si="24"/>
        <v>2</v>
      </c>
      <c r="AD25" s="7" t="str">
        <f t="shared" si="25"/>
        <v>1</v>
      </c>
      <c r="AE25" t="s">
        <v>27</v>
      </c>
      <c r="AF25" s="8">
        <v>0</v>
      </c>
      <c r="AG25" s="8">
        <f t="shared" si="16"/>
        <v>0.66666666666666663</v>
      </c>
      <c r="AH25" s="9">
        <f t="shared" si="17"/>
        <v>0.66666666666666663</v>
      </c>
    </row>
    <row r="26" spans="1:34" ht="16.5" customHeight="1" x14ac:dyDescent="0.2">
      <c r="A26" t="s">
        <v>27</v>
      </c>
      <c r="B26" t="s">
        <v>31</v>
      </c>
      <c r="C26" s="1" t="s">
        <v>103</v>
      </c>
      <c r="D26" t="s">
        <v>104</v>
      </c>
      <c r="E26" t="s">
        <v>35</v>
      </c>
      <c r="F26" t="s">
        <v>43</v>
      </c>
      <c r="G26">
        <v>2101</v>
      </c>
      <c r="H26" t="str">
        <f t="shared" si="9"/>
        <v>3</v>
      </c>
      <c r="I26" s="6" t="str">
        <f t="shared" si="10"/>
        <v>2</v>
      </c>
      <c r="J26" s="6" t="str">
        <f t="shared" si="22"/>
        <v>3</v>
      </c>
      <c r="K26" s="6" t="str">
        <f t="shared" si="23"/>
        <v>4</v>
      </c>
      <c r="L26" t="s">
        <v>65</v>
      </c>
      <c r="M26" t="s">
        <v>105</v>
      </c>
      <c r="N26">
        <v>0</v>
      </c>
      <c r="O26">
        <v>0</v>
      </c>
      <c r="P26">
        <v>0</v>
      </c>
      <c r="Q26">
        <v>0</v>
      </c>
      <c r="R26">
        <v>58</v>
      </c>
      <c r="S26">
        <v>0</v>
      </c>
      <c r="T26">
        <v>0</v>
      </c>
      <c r="U26">
        <v>0</v>
      </c>
      <c r="V26">
        <v>0</v>
      </c>
      <c r="W26">
        <v>58</v>
      </c>
      <c r="X26">
        <v>174</v>
      </c>
      <c r="Y26">
        <v>9.67</v>
      </c>
      <c r="Z26">
        <v>2559</v>
      </c>
      <c r="AA26">
        <v>1</v>
      </c>
      <c r="AB26" s="7" t="str">
        <f t="shared" si="13"/>
        <v>2</v>
      </c>
      <c r="AC26" s="7" t="str">
        <f t="shared" si="24"/>
        <v>3</v>
      </c>
      <c r="AD26" s="7" t="str">
        <f t="shared" si="25"/>
        <v>4</v>
      </c>
      <c r="AE26" t="s">
        <v>27</v>
      </c>
      <c r="AF26" s="8">
        <v>2</v>
      </c>
      <c r="AG26" s="8">
        <f t="shared" si="16"/>
        <v>1</v>
      </c>
      <c r="AH26" s="9">
        <f t="shared" si="17"/>
        <v>3</v>
      </c>
    </row>
    <row r="27" spans="1:34" ht="16.5" customHeight="1" x14ac:dyDescent="0.2">
      <c r="A27" t="s">
        <v>27</v>
      </c>
      <c r="B27" t="s">
        <v>31</v>
      </c>
      <c r="C27" s="1" t="s">
        <v>106</v>
      </c>
      <c r="D27" t="s">
        <v>107</v>
      </c>
      <c r="E27" t="s">
        <v>35</v>
      </c>
      <c r="F27" t="s">
        <v>36</v>
      </c>
      <c r="G27">
        <v>2101</v>
      </c>
      <c r="H27" t="str">
        <f t="shared" si="9"/>
        <v>3</v>
      </c>
      <c r="I27" s="6" t="str">
        <f t="shared" si="10"/>
        <v>2</v>
      </c>
      <c r="J27" s="6" t="str">
        <f t="shared" si="22"/>
        <v>3</v>
      </c>
      <c r="K27" s="6" t="str">
        <f t="shared" si="23"/>
        <v>4</v>
      </c>
      <c r="L27" t="s">
        <v>65</v>
      </c>
      <c r="M27" t="s">
        <v>108</v>
      </c>
      <c r="N27">
        <v>0</v>
      </c>
      <c r="O27">
        <v>0</v>
      </c>
      <c r="P27">
        <v>0</v>
      </c>
      <c r="Q27">
        <v>0</v>
      </c>
      <c r="R27">
        <v>46</v>
      </c>
      <c r="S27">
        <v>0</v>
      </c>
      <c r="T27">
        <v>0</v>
      </c>
      <c r="U27">
        <v>0</v>
      </c>
      <c r="V27">
        <v>0</v>
      </c>
      <c r="W27">
        <v>46</v>
      </c>
      <c r="X27">
        <v>138</v>
      </c>
      <c r="Y27">
        <v>7.67</v>
      </c>
      <c r="Z27">
        <v>2559</v>
      </c>
      <c r="AA27">
        <v>1</v>
      </c>
      <c r="AB27" s="7" t="str">
        <f t="shared" si="13"/>
        <v>2</v>
      </c>
      <c r="AC27" s="7" t="str">
        <f t="shared" si="24"/>
        <v>3</v>
      </c>
      <c r="AD27" s="7" t="str">
        <f t="shared" si="25"/>
        <v>4</v>
      </c>
      <c r="AE27" t="s">
        <v>27</v>
      </c>
      <c r="AF27" s="8">
        <v>2</v>
      </c>
      <c r="AG27" s="8">
        <f t="shared" si="16"/>
        <v>1</v>
      </c>
      <c r="AH27" s="9">
        <f t="shared" si="17"/>
        <v>3</v>
      </c>
    </row>
    <row r="28" spans="1:34" ht="16.5" customHeight="1" x14ac:dyDescent="0.2">
      <c r="A28" t="s">
        <v>27</v>
      </c>
      <c r="B28" t="s">
        <v>31</v>
      </c>
      <c r="C28" s="1" t="s">
        <v>109</v>
      </c>
      <c r="D28" t="s">
        <v>110</v>
      </c>
      <c r="E28" t="s">
        <v>35</v>
      </c>
      <c r="F28" t="s">
        <v>43</v>
      </c>
      <c r="G28">
        <v>2101</v>
      </c>
      <c r="H28" t="str">
        <f t="shared" si="9"/>
        <v>3</v>
      </c>
      <c r="I28" s="6" t="str">
        <f t="shared" si="10"/>
        <v>3</v>
      </c>
      <c r="J28" s="6" t="str">
        <f t="shared" si="22"/>
        <v>0</v>
      </c>
      <c r="K28" s="6" t="str">
        <f t="shared" si="23"/>
        <v>6</v>
      </c>
      <c r="L28" t="s">
        <v>29</v>
      </c>
      <c r="M28" t="s">
        <v>44</v>
      </c>
      <c r="N28">
        <v>0</v>
      </c>
      <c r="O28">
        <v>0</v>
      </c>
      <c r="P28">
        <v>0</v>
      </c>
      <c r="Q28">
        <v>0</v>
      </c>
      <c r="R28">
        <v>11</v>
      </c>
      <c r="S28">
        <v>0</v>
      </c>
      <c r="T28">
        <v>0</v>
      </c>
      <c r="U28">
        <v>0</v>
      </c>
      <c r="V28">
        <v>0</v>
      </c>
      <c r="W28">
        <v>11</v>
      </c>
      <c r="X28">
        <v>33</v>
      </c>
      <c r="Y28">
        <v>1.83</v>
      </c>
      <c r="Z28">
        <v>2559</v>
      </c>
      <c r="AA28">
        <v>1</v>
      </c>
      <c r="AB28" s="7" t="str">
        <f t="shared" si="13"/>
        <v>3</v>
      </c>
      <c r="AC28" s="7" t="str">
        <f t="shared" si="24"/>
        <v>0</v>
      </c>
      <c r="AD28" s="7" t="str">
        <f t="shared" si="25"/>
        <v>6</v>
      </c>
      <c r="AE28" t="s">
        <v>27</v>
      </c>
      <c r="AF28" s="8">
        <v>3</v>
      </c>
      <c r="AG28" s="8">
        <f t="shared" si="16"/>
        <v>0</v>
      </c>
      <c r="AH28" s="9">
        <f t="shared" si="17"/>
        <v>3</v>
      </c>
    </row>
    <row r="29" spans="1:34" ht="16.5" customHeight="1" x14ac:dyDescent="0.2">
      <c r="A29" t="s">
        <v>27</v>
      </c>
      <c r="B29" t="s">
        <v>31</v>
      </c>
      <c r="C29" s="1" t="s">
        <v>111</v>
      </c>
      <c r="D29" t="s">
        <v>112</v>
      </c>
      <c r="E29" t="s">
        <v>35</v>
      </c>
      <c r="F29" t="s">
        <v>43</v>
      </c>
      <c r="G29">
        <v>2101</v>
      </c>
      <c r="H29" t="str">
        <f t="shared" si="9"/>
        <v>3</v>
      </c>
      <c r="I29" s="6" t="str">
        <f t="shared" si="10"/>
        <v>2</v>
      </c>
      <c r="J29" s="6" t="str">
        <f t="shared" si="22"/>
        <v>3</v>
      </c>
      <c r="K29" s="6" t="str">
        <f t="shared" si="23"/>
        <v>4</v>
      </c>
      <c r="L29" t="s">
        <v>65</v>
      </c>
      <c r="M29" t="s">
        <v>44</v>
      </c>
      <c r="N29">
        <v>0</v>
      </c>
      <c r="O29">
        <v>0</v>
      </c>
      <c r="P29">
        <v>2</v>
      </c>
      <c r="Q29">
        <v>0</v>
      </c>
      <c r="R29">
        <v>23</v>
      </c>
      <c r="S29">
        <v>0</v>
      </c>
      <c r="T29">
        <v>0</v>
      </c>
      <c r="U29">
        <v>0</v>
      </c>
      <c r="V29">
        <v>0</v>
      </c>
      <c r="W29">
        <v>25</v>
      </c>
      <c r="X29">
        <v>75</v>
      </c>
      <c r="Y29">
        <v>4.17</v>
      </c>
      <c r="Z29">
        <v>2559</v>
      </c>
      <c r="AA29">
        <v>1</v>
      </c>
      <c r="AB29" s="7" t="str">
        <f t="shared" si="13"/>
        <v>2</v>
      </c>
      <c r="AC29" s="7" t="str">
        <f t="shared" si="24"/>
        <v>3</v>
      </c>
      <c r="AD29" s="7" t="str">
        <f t="shared" si="25"/>
        <v>4</v>
      </c>
      <c r="AE29" t="s">
        <v>27</v>
      </c>
      <c r="AF29" s="8">
        <v>2</v>
      </c>
      <c r="AG29" s="8">
        <f t="shared" si="16"/>
        <v>1</v>
      </c>
      <c r="AH29" s="9">
        <f t="shared" si="17"/>
        <v>3</v>
      </c>
    </row>
    <row r="30" spans="1:34" ht="16.5" customHeight="1" x14ac:dyDescent="0.2">
      <c r="A30" t="s">
        <v>27</v>
      </c>
      <c r="B30" t="s">
        <v>31</v>
      </c>
      <c r="C30" s="1" t="s">
        <v>113</v>
      </c>
      <c r="D30" t="s">
        <v>114</v>
      </c>
      <c r="E30" t="s">
        <v>35</v>
      </c>
      <c r="F30" t="s">
        <v>43</v>
      </c>
      <c r="G30">
        <v>2101</v>
      </c>
      <c r="H30" t="str">
        <f t="shared" si="9"/>
        <v>3</v>
      </c>
      <c r="I30" s="6" t="str">
        <f t="shared" si="10"/>
        <v>2</v>
      </c>
      <c r="J30" s="6" t="str">
        <f t="shared" si="22"/>
        <v>3</v>
      </c>
      <c r="K30" s="6" t="str">
        <f t="shared" si="23"/>
        <v>4</v>
      </c>
      <c r="L30" t="s">
        <v>65</v>
      </c>
      <c r="M30" t="s">
        <v>115</v>
      </c>
      <c r="N30">
        <v>0</v>
      </c>
      <c r="O30">
        <v>0</v>
      </c>
      <c r="P30">
        <v>0</v>
      </c>
      <c r="Q30">
        <v>0</v>
      </c>
      <c r="R30">
        <v>11</v>
      </c>
      <c r="S30">
        <v>0</v>
      </c>
      <c r="T30">
        <v>0</v>
      </c>
      <c r="U30">
        <v>0</v>
      </c>
      <c r="V30">
        <v>0</v>
      </c>
      <c r="W30">
        <v>11</v>
      </c>
      <c r="X30">
        <v>33</v>
      </c>
      <c r="Y30">
        <v>1.83</v>
      </c>
      <c r="Z30">
        <v>2559</v>
      </c>
      <c r="AA30">
        <v>1</v>
      </c>
      <c r="AB30" s="7" t="str">
        <f t="shared" si="13"/>
        <v>2</v>
      </c>
      <c r="AC30" s="7" t="str">
        <f t="shared" si="24"/>
        <v>3</v>
      </c>
      <c r="AD30" s="7" t="str">
        <f t="shared" si="25"/>
        <v>4</v>
      </c>
      <c r="AE30" t="s">
        <v>27</v>
      </c>
      <c r="AF30" s="8">
        <v>2</v>
      </c>
      <c r="AG30" s="8">
        <f t="shared" si="16"/>
        <v>1</v>
      </c>
      <c r="AH30" s="9">
        <f t="shared" si="17"/>
        <v>3</v>
      </c>
    </row>
    <row r="31" spans="1:34" ht="16.5" customHeight="1" x14ac:dyDescent="0.2">
      <c r="A31" t="s">
        <v>27</v>
      </c>
      <c r="B31" t="s">
        <v>31</v>
      </c>
      <c r="C31" s="1" t="s">
        <v>116</v>
      </c>
      <c r="D31" t="s">
        <v>117</v>
      </c>
      <c r="E31" t="s">
        <v>35</v>
      </c>
      <c r="F31" t="s">
        <v>43</v>
      </c>
      <c r="G31">
        <v>2102</v>
      </c>
      <c r="H31" t="str">
        <f t="shared" si="9"/>
        <v>3</v>
      </c>
      <c r="I31" s="6" t="str">
        <f t="shared" si="10"/>
        <v>2</v>
      </c>
      <c r="J31" s="6" t="str">
        <f t="shared" si="22"/>
        <v>3</v>
      </c>
      <c r="K31" s="6" t="str">
        <f t="shared" si="23"/>
        <v>4</v>
      </c>
      <c r="L31" t="s">
        <v>65</v>
      </c>
      <c r="M31" t="s">
        <v>118</v>
      </c>
      <c r="N31">
        <v>0</v>
      </c>
      <c r="O31">
        <v>0</v>
      </c>
      <c r="P31">
        <v>1</v>
      </c>
      <c r="Q31">
        <v>0</v>
      </c>
      <c r="R31">
        <v>12</v>
      </c>
      <c r="S31">
        <v>0</v>
      </c>
      <c r="T31">
        <v>0</v>
      </c>
      <c r="U31">
        <v>0</v>
      </c>
      <c r="V31">
        <v>0</v>
      </c>
      <c r="W31">
        <v>13</v>
      </c>
      <c r="X31">
        <v>39</v>
      </c>
      <c r="Y31">
        <v>2.17</v>
      </c>
      <c r="Z31">
        <v>2559</v>
      </c>
      <c r="AA31">
        <v>1</v>
      </c>
      <c r="AB31" s="7" t="str">
        <f t="shared" si="13"/>
        <v>2</v>
      </c>
      <c r="AC31" s="7" t="str">
        <f t="shared" si="24"/>
        <v>3</v>
      </c>
      <c r="AD31" s="7" t="str">
        <f t="shared" si="25"/>
        <v>4</v>
      </c>
      <c r="AE31" t="s">
        <v>27</v>
      </c>
      <c r="AF31" s="8">
        <v>2</v>
      </c>
      <c r="AG31" s="8">
        <f t="shared" si="16"/>
        <v>1</v>
      </c>
      <c r="AH31" s="9">
        <f t="shared" si="17"/>
        <v>3</v>
      </c>
    </row>
    <row r="32" spans="1:34" ht="16.5" customHeight="1" x14ac:dyDescent="0.2">
      <c r="A32" t="s">
        <v>27</v>
      </c>
      <c r="B32" t="s">
        <v>31</v>
      </c>
      <c r="C32" s="1" t="s">
        <v>116</v>
      </c>
      <c r="D32" t="s">
        <v>117</v>
      </c>
      <c r="E32" t="s">
        <v>35</v>
      </c>
      <c r="F32" t="s">
        <v>43</v>
      </c>
      <c r="G32">
        <v>2101</v>
      </c>
      <c r="H32" t="str">
        <f t="shared" si="9"/>
        <v>3</v>
      </c>
      <c r="I32" s="6" t="str">
        <f t="shared" si="10"/>
        <v>2</v>
      </c>
      <c r="J32" s="6" t="str">
        <f t="shared" si="22"/>
        <v>3</v>
      </c>
      <c r="K32" s="6" t="str">
        <f t="shared" si="23"/>
        <v>4</v>
      </c>
      <c r="L32" t="s">
        <v>65</v>
      </c>
      <c r="M32" t="s">
        <v>118</v>
      </c>
      <c r="N32">
        <v>0</v>
      </c>
      <c r="O32">
        <v>0</v>
      </c>
      <c r="P32">
        <v>0</v>
      </c>
      <c r="Q32">
        <v>0</v>
      </c>
      <c r="R32">
        <v>12</v>
      </c>
      <c r="S32">
        <v>0</v>
      </c>
      <c r="T32">
        <v>0</v>
      </c>
      <c r="U32">
        <v>0</v>
      </c>
      <c r="V32">
        <v>0</v>
      </c>
      <c r="W32">
        <v>12</v>
      </c>
      <c r="X32">
        <v>36</v>
      </c>
      <c r="Y32">
        <v>2</v>
      </c>
      <c r="Z32">
        <v>2559</v>
      </c>
      <c r="AA32">
        <v>1</v>
      </c>
      <c r="AB32" s="7" t="str">
        <f t="shared" si="13"/>
        <v>2</v>
      </c>
      <c r="AC32" s="7" t="str">
        <f t="shared" si="24"/>
        <v>3</v>
      </c>
      <c r="AD32" s="7" t="str">
        <f t="shared" si="25"/>
        <v>4</v>
      </c>
      <c r="AE32" t="s">
        <v>27</v>
      </c>
      <c r="AF32" s="8">
        <v>2</v>
      </c>
      <c r="AG32" s="8">
        <f t="shared" si="16"/>
        <v>1</v>
      </c>
      <c r="AH32" s="9">
        <f t="shared" si="17"/>
        <v>3</v>
      </c>
    </row>
    <row r="33" spans="1:34" ht="16.5" customHeight="1" x14ac:dyDescent="0.2">
      <c r="A33" t="s">
        <v>27</v>
      </c>
      <c r="B33" t="s">
        <v>31</v>
      </c>
      <c r="C33" s="1" t="s">
        <v>119</v>
      </c>
      <c r="D33" t="s">
        <v>120</v>
      </c>
      <c r="E33" t="s">
        <v>35</v>
      </c>
      <c r="F33" t="s">
        <v>43</v>
      </c>
      <c r="G33">
        <v>2101</v>
      </c>
      <c r="H33" t="str">
        <f t="shared" si="9"/>
        <v>3</v>
      </c>
      <c r="I33" s="6" t="str">
        <f t="shared" si="10"/>
        <v>2</v>
      </c>
      <c r="J33" s="6" t="str">
        <f t="shared" si="22"/>
        <v>3</v>
      </c>
      <c r="K33" s="6" t="str">
        <f t="shared" si="23"/>
        <v>4</v>
      </c>
      <c r="L33" t="s">
        <v>65</v>
      </c>
      <c r="M33" t="s">
        <v>121</v>
      </c>
      <c r="N33">
        <v>0</v>
      </c>
      <c r="O33">
        <v>0</v>
      </c>
      <c r="P33">
        <v>0</v>
      </c>
      <c r="Q33">
        <v>0</v>
      </c>
      <c r="R33">
        <v>11</v>
      </c>
      <c r="S33">
        <v>0</v>
      </c>
      <c r="T33">
        <v>0</v>
      </c>
      <c r="U33">
        <v>0</v>
      </c>
      <c r="V33">
        <v>0</v>
      </c>
      <c r="W33">
        <v>11</v>
      </c>
      <c r="X33">
        <v>33</v>
      </c>
      <c r="Y33">
        <v>1.83</v>
      </c>
      <c r="Z33">
        <v>2559</v>
      </c>
      <c r="AA33">
        <v>1</v>
      </c>
      <c r="AB33" s="7" t="str">
        <f t="shared" si="13"/>
        <v>2</v>
      </c>
      <c r="AC33" s="7" t="str">
        <f t="shared" si="24"/>
        <v>3</v>
      </c>
      <c r="AD33" s="7" t="str">
        <f t="shared" si="25"/>
        <v>4</v>
      </c>
      <c r="AE33" t="s">
        <v>27</v>
      </c>
      <c r="AF33" s="8">
        <v>2</v>
      </c>
      <c r="AG33" s="8">
        <f t="shared" si="16"/>
        <v>1</v>
      </c>
      <c r="AH33" s="9">
        <f t="shared" si="17"/>
        <v>3</v>
      </c>
    </row>
    <row r="34" spans="1:34" ht="16.5" customHeight="1" x14ac:dyDescent="0.2">
      <c r="A34" t="s">
        <v>27</v>
      </c>
      <c r="B34" t="s">
        <v>31</v>
      </c>
      <c r="C34" s="1" t="s">
        <v>122</v>
      </c>
      <c r="D34" t="s">
        <v>123</v>
      </c>
      <c r="E34" t="s">
        <v>35</v>
      </c>
      <c r="F34" t="s">
        <v>43</v>
      </c>
      <c r="G34">
        <v>2101</v>
      </c>
      <c r="H34" t="str">
        <f t="shared" si="9"/>
        <v>3</v>
      </c>
      <c r="I34" s="6" t="str">
        <f t="shared" si="10"/>
        <v>2</v>
      </c>
      <c r="J34" s="6" t="str">
        <f t="shared" si="22"/>
        <v>3</v>
      </c>
      <c r="K34" s="6" t="str">
        <f t="shared" si="23"/>
        <v>4</v>
      </c>
      <c r="L34" t="s">
        <v>65</v>
      </c>
      <c r="M34" t="s">
        <v>121</v>
      </c>
      <c r="N34">
        <v>0</v>
      </c>
      <c r="O34">
        <v>0</v>
      </c>
      <c r="P34">
        <v>0</v>
      </c>
      <c r="Q34">
        <v>0</v>
      </c>
      <c r="R34">
        <v>12</v>
      </c>
      <c r="S34">
        <v>0</v>
      </c>
      <c r="T34">
        <v>0</v>
      </c>
      <c r="U34">
        <v>0</v>
      </c>
      <c r="V34">
        <v>0</v>
      </c>
      <c r="W34">
        <v>12</v>
      </c>
      <c r="X34">
        <v>36</v>
      </c>
      <c r="Y34">
        <v>2</v>
      </c>
      <c r="Z34">
        <v>2559</v>
      </c>
      <c r="AA34">
        <v>1</v>
      </c>
      <c r="AB34" s="7" t="str">
        <f t="shared" si="13"/>
        <v>2</v>
      </c>
      <c r="AC34" s="7" t="str">
        <f t="shared" si="24"/>
        <v>3</v>
      </c>
      <c r="AD34" s="7" t="str">
        <f t="shared" si="25"/>
        <v>4</v>
      </c>
      <c r="AE34" t="s">
        <v>27</v>
      </c>
      <c r="AF34" s="8">
        <v>2</v>
      </c>
      <c r="AG34" s="8">
        <f t="shared" si="16"/>
        <v>1</v>
      </c>
      <c r="AH34" s="9">
        <f t="shared" si="17"/>
        <v>3</v>
      </c>
    </row>
    <row r="35" spans="1:34" ht="16.5" customHeight="1" x14ac:dyDescent="0.2">
      <c r="A35" t="s">
        <v>27</v>
      </c>
      <c r="B35" t="s">
        <v>31</v>
      </c>
      <c r="C35" s="1" t="s">
        <v>124</v>
      </c>
      <c r="D35" t="s">
        <v>125</v>
      </c>
      <c r="E35" t="s">
        <v>35</v>
      </c>
      <c r="F35" t="s">
        <v>43</v>
      </c>
      <c r="G35">
        <v>2101</v>
      </c>
      <c r="H35" t="str">
        <f t="shared" si="9"/>
        <v>3</v>
      </c>
      <c r="I35" s="6" t="str">
        <f t="shared" si="10"/>
        <v>3</v>
      </c>
      <c r="J35" s="6" t="str">
        <f t="shared" si="22"/>
        <v>0</v>
      </c>
      <c r="K35" s="6" t="str">
        <f t="shared" si="23"/>
        <v>6</v>
      </c>
      <c r="L35" t="s">
        <v>29</v>
      </c>
      <c r="M35" t="s">
        <v>126</v>
      </c>
      <c r="N35">
        <v>0</v>
      </c>
      <c r="O35">
        <v>0</v>
      </c>
      <c r="P35">
        <v>0</v>
      </c>
      <c r="Q35">
        <v>0</v>
      </c>
      <c r="R35">
        <v>11</v>
      </c>
      <c r="S35">
        <v>0</v>
      </c>
      <c r="T35">
        <v>0</v>
      </c>
      <c r="U35">
        <v>0</v>
      </c>
      <c r="V35">
        <v>0</v>
      </c>
      <c r="W35">
        <v>11</v>
      </c>
      <c r="X35">
        <v>33</v>
      </c>
      <c r="Y35">
        <v>1.83</v>
      </c>
      <c r="Z35">
        <v>2559</v>
      </c>
      <c r="AA35">
        <v>1</v>
      </c>
      <c r="AB35" s="7" t="str">
        <f t="shared" si="13"/>
        <v>3</v>
      </c>
      <c r="AC35" s="7" t="str">
        <f t="shared" si="24"/>
        <v>0</v>
      </c>
      <c r="AD35" s="7" t="str">
        <f t="shared" si="25"/>
        <v>6</v>
      </c>
      <c r="AE35" t="s">
        <v>27</v>
      </c>
      <c r="AF35" s="8">
        <v>3</v>
      </c>
      <c r="AG35" s="8">
        <f t="shared" si="16"/>
        <v>0</v>
      </c>
      <c r="AH35" s="9">
        <f t="shared" si="17"/>
        <v>3</v>
      </c>
    </row>
    <row r="36" spans="1:34" ht="16.5" customHeight="1" x14ac:dyDescent="0.2">
      <c r="A36" t="s">
        <v>27</v>
      </c>
      <c r="B36" t="s">
        <v>31</v>
      </c>
      <c r="C36" s="1" t="s">
        <v>127</v>
      </c>
      <c r="D36" t="s">
        <v>128</v>
      </c>
      <c r="E36" t="s">
        <v>35</v>
      </c>
      <c r="F36" t="s">
        <v>129</v>
      </c>
      <c r="G36">
        <v>2101</v>
      </c>
      <c r="H36" t="str">
        <f t="shared" si="9"/>
        <v>3</v>
      </c>
      <c r="I36" s="6" t="str">
        <f t="shared" si="10"/>
        <v>2</v>
      </c>
      <c r="J36" s="6" t="str">
        <f t="shared" si="22"/>
        <v>3</v>
      </c>
      <c r="K36" s="6" t="str">
        <f t="shared" si="23"/>
        <v>4</v>
      </c>
      <c r="L36" t="s">
        <v>65</v>
      </c>
      <c r="M36" t="s">
        <v>130</v>
      </c>
      <c r="N36">
        <v>0</v>
      </c>
      <c r="O36">
        <v>0</v>
      </c>
      <c r="P36">
        <v>0</v>
      </c>
      <c r="Q36">
        <v>0</v>
      </c>
      <c r="R36">
        <v>12</v>
      </c>
      <c r="S36">
        <v>0</v>
      </c>
      <c r="T36">
        <v>0</v>
      </c>
      <c r="U36">
        <v>0</v>
      </c>
      <c r="V36">
        <v>0</v>
      </c>
      <c r="W36">
        <v>12</v>
      </c>
      <c r="X36">
        <v>36</v>
      </c>
      <c r="Y36">
        <v>2</v>
      </c>
      <c r="Z36">
        <v>2559</v>
      </c>
      <c r="AA36">
        <v>1</v>
      </c>
      <c r="AB36" s="7" t="str">
        <f t="shared" si="13"/>
        <v>2</v>
      </c>
      <c r="AC36" s="7" t="str">
        <f t="shared" si="24"/>
        <v>3</v>
      </c>
      <c r="AD36" s="7" t="str">
        <f t="shared" si="25"/>
        <v>4</v>
      </c>
      <c r="AE36" t="s">
        <v>27</v>
      </c>
      <c r="AF36" s="8">
        <v>2</v>
      </c>
      <c r="AG36" s="8">
        <f t="shared" si="16"/>
        <v>1</v>
      </c>
      <c r="AH36" s="9">
        <f t="shared" si="17"/>
        <v>3</v>
      </c>
    </row>
    <row r="37" spans="1:34" ht="16.5" customHeight="1" x14ac:dyDescent="0.2">
      <c r="A37" t="s">
        <v>27</v>
      </c>
      <c r="B37" t="s">
        <v>31</v>
      </c>
      <c r="C37" s="1" t="s">
        <v>131</v>
      </c>
      <c r="D37" t="s">
        <v>132</v>
      </c>
      <c r="E37" t="s">
        <v>35</v>
      </c>
      <c r="F37" t="s">
        <v>43</v>
      </c>
      <c r="G37">
        <v>2101</v>
      </c>
      <c r="H37" t="str">
        <f t="shared" si="9"/>
        <v>3</v>
      </c>
      <c r="I37" s="6" t="str">
        <f t="shared" si="10"/>
        <v>2</v>
      </c>
      <c r="J37" s="6" t="str">
        <f t="shared" si="22"/>
        <v>3</v>
      </c>
      <c r="K37" s="6" t="str">
        <f t="shared" si="23"/>
        <v>4</v>
      </c>
      <c r="L37" t="s">
        <v>65</v>
      </c>
      <c r="M37" t="s">
        <v>105</v>
      </c>
      <c r="N37">
        <v>0</v>
      </c>
      <c r="O37">
        <v>0</v>
      </c>
      <c r="P37">
        <v>5</v>
      </c>
      <c r="Q37">
        <v>0</v>
      </c>
      <c r="R37">
        <v>16</v>
      </c>
      <c r="S37">
        <v>0</v>
      </c>
      <c r="T37">
        <v>0</v>
      </c>
      <c r="U37">
        <v>0</v>
      </c>
      <c r="V37">
        <v>0</v>
      </c>
      <c r="W37">
        <v>21</v>
      </c>
      <c r="X37">
        <v>63</v>
      </c>
      <c r="Y37">
        <v>3.5</v>
      </c>
      <c r="Z37">
        <v>2559</v>
      </c>
      <c r="AA37">
        <v>1</v>
      </c>
      <c r="AB37" s="7" t="str">
        <f t="shared" si="13"/>
        <v>2</v>
      </c>
      <c r="AC37" s="7" t="str">
        <f t="shared" si="24"/>
        <v>3</v>
      </c>
      <c r="AD37" s="7" t="str">
        <f t="shared" si="25"/>
        <v>4</v>
      </c>
      <c r="AE37" t="s">
        <v>27</v>
      </c>
      <c r="AF37" s="8">
        <v>2</v>
      </c>
      <c r="AG37" s="8">
        <f t="shared" si="16"/>
        <v>1</v>
      </c>
      <c r="AH37" s="9">
        <f t="shared" si="17"/>
        <v>3</v>
      </c>
    </row>
    <row r="38" spans="1:34" ht="16.5" customHeight="1" x14ac:dyDescent="0.2">
      <c r="A38" t="s">
        <v>27</v>
      </c>
      <c r="B38" t="s">
        <v>31</v>
      </c>
      <c r="C38" s="1" t="s">
        <v>133</v>
      </c>
      <c r="D38" t="s">
        <v>134</v>
      </c>
      <c r="E38" t="s">
        <v>35</v>
      </c>
      <c r="F38" t="s">
        <v>43</v>
      </c>
      <c r="G38">
        <v>2101</v>
      </c>
      <c r="H38" t="str">
        <f t="shared" si="9"/>
        <v>3</v>
      </c>
      <c r="I38" s="6" t="str">
        <f t="shared" si="10"/>
        <v>2</v>
      </c>
      <c r="J38" s="6" t="str">
        <f t="shared" si="22"/>
        <v>3</v>
      </c>
      <c r="K38" s="6" t="str">
        <f t="shared" si="23"/>
        <v>4</v>
      </c>
      <c r="L38" t="s">
        <v>65</v>
      </c>
      <c r="M38" t="s">
        <v>135</v>
      </c>
      <c r="N38">
        <v>0</v>
      </c>
      <c r="O38">
        <v>0</v>
      </c>
      <c r="P38">
        <v>0</v>
      </c>
      <c r="Q38">
        <v>0</v>
      </c>
      <c r="R38">
        <v>13</v>
      </c>
      <c r="S38">
        <v>0</v>
      </c>
      <c r="T38">
        <v>0</v>
      </c>
      <c r="U38">
        <v>0</v>
      </c>
      <c r="V38">
        <v>0</v>
      </c>
      <c r="W38">
        <v>13</v>
      </c>
      <c r="X38">
        <v>39</v>
      </c>
      <c r="Y38">
        <v>2.17</v>
      </c>
      <c r="Z38">
        <v>2559</v>
      </c>
      <c r="AA38">
        <v>1</v>
      </c>
      <c r="AB38" s="7" t="str">
        <f t="shared" si="13"/>
        <v>2</v>
      </c>
      <c r="AC38" s="7" t="str">
        <f t="shared" si="24"/>
        <v>3</v>
      </c>
      <c r="AD38" s="7" t="str">
        <f t="shared" si="25"/>
        <v>4</v>
      </c>
      <c r="AE38" t="s">
        <v>27</v>
      </c>
      <c r="AF38" s="8">
        <v>2</v>
      </c>
      <c r="AG38" s="8">
        <f t="shared" si="16"/>
        <v>1</v>
      </c>
      <c r="AH38" s="9">
        <f t="shared" si="17"/>
        <v>3</v>
      </c>
    </row>
    <row r="39" spans="1:34" ht="16.5" customHeight="1" x14ac:dyDescent="0.2">
      <c r="A39" t="s">
        <v>27</v>
      </c>
      <c r="B39" t="s">
        <v>31</v>
      </c>
      <c r="C39" s="1" t="s">
        <v>136</v>
      </c>
      <c r="D39" t="s">
        <v>34</v>
      </c>
      <c r="E39" t="s">
        <v>35</v>
      </c>
      <c r="F39" t="s">
        <v>43</v>
      </c>
      <c r="G39">
        <v>2101</v>
      </c>
      <c r="H39" t="str">
        <f t="shared" si="9"/>
        <v>1</v>
      </c>
      <c r="I39" s="6" t="str">
        <f t="shared" si="10"/>
        <v>0</v>
      </c>
      <c r="J39" s="6" t="str">
        <f t="shared" si="22"/>
        <v>2</v>
      </c>
      <c r="K39" s="6" t="str">
        <f t="shared" si="23"/>
        <v>1</v>
      </c>
      <c r="L39" t="s">
        <v>37</v>
      </c>
      <c r="M39" t="s">
        <v>137</v>
      </c>
      <c r="N39">
        <v>0</v>
      </c>
      <c r="O39">
        <v>0</v>
      </c>
      <c r="P39">
        <v>0</v>
      </c>
      <c r="Q39">
        <v>0</v>
      </c>
      <c r="R39">
        <v>13</v>
      </c>
      <c r="S39">
        <v>0</v>
      </c>
      <c r="T39">
        <v>0</v>
      </c>
      <c r="U39">
        <v>0</v>
      </c>
      <c r="V39">
        <v>0</v>
      </c>
      <c r="W39">
        <v>13</v>
      </c>
      <c r="X39">
        <v>13</v>
      </c>
      <c r="Y39">
        <v>0.72</v>
      </c>
      <c r="Z39">
        <v>2559</v>
      </c>
      <c r="AA39">
        <v>1</v>
      </c>
      <c r="AB39" s="7" t="str">
        <f t="shared" si="13"/>
        <v>0</v>
      </c>
      <c r="AC39" s="7" t="str">
        <f t="shared" si="24"/>
        <v>2</v>
      </c>
      <c r="AD39" s="7" t="str">
        <f t="shared" si="25"/>
        <v>1</v>
      </c>
      <c r="AE39" t="s">
        <v>27</v>
      </c>
      <c r="AF39" s="8">
        <v>0</v>
      </c>
      <c r="AG39" s="8">
        <f t="shared" si="16"/>
        <v>0.66666666666666663</v>
      </c>
      <c r="AH39" s="9">
        <f t="shared" si="17"/>
        <v>0.66666666666666663</v>
      </c>
    </row>
    <row r="40" spans="1:34" ht="16.5" customHeight="1" x14ac:dyDescent="0.2">
      <c r="A40" t="s">
        <v>27</v>
      </c>
      <c r="B40" t="s">
        <v>31</v>
      </c>
      <c r="C40" s="1" t="s">
        <v>138</v>
      </c>
      <c r="D40" t="s">
        <v>139</v>
      </c>
      <c r="E40" t="s">
        <v>35</v>
      </c>
      <c r="F40" t="s">
        <v>43</v>
      </c>
      <c r="G40">
        <v>2101</v>
      </c>
      <c r="H40" t="str">
        <f t="shared" si="9"/>
        <v>3</v>
      </c>
      <c r="I40" s="6" t="str">
        <f t="shared" si="10"/>
        <v>3</v>
      </c>
      <c r="J40" s="6" t="str">
        <f t="shared" si="22"/>
        <v>0</v>
      </c>
      <c r="K40" s="6" t="str">
        <f t="shared" si="23"/>
        <v>6</v>
      </c>
      <c r="L40" t="s">
        <v>29</v>
      </c>
      <c r="M40" t="s">
        <v>115</v>
      </c>
      <c r="N40">
        <v>0</v>
      </c>
      <c r="O40">
        <v>0</v>
      </c>
      <c r="P40">
        <v>0</v>
      </c>
      <c r="Q40">
        <v>0</v>
      </c>
      <c r="R40">
        <v>14</v>
      </c>
      <c r="S40">
        <v>0</v>
      </c>
      <c r="T40">
        <v>0</v>
      </c>
      <c r="U40">
        <v>0</v>
      </c>
      <c r="V40">
        <v>0</v>
      </c>
      <c r="W40">
        <v>14</v>
      </c>
      <c r="X40">
        <v>42</v>
      </c>
      <c r="Y40">
        <v>2.33</v>
      </c>
      <c r="Z40">
        <v>2559</v>
      </c>
      <c r="AA40">
        <v>1</v>
      </c>
      <c r="AB40" s="7" t="str">
        <f t="shared" si="13"/>
        <v>3</v>
      </c>
      <c r="AC40" s="7" t="str">
        <f t="shared" si="24"/>
        <v>0</v>
      </c>
      <c r="AD40" s="7" t="str">
        <f t="shared" si="25"/>
        <v>6</v>
      </c>
      <c r="AE40" t="s">
        <v>27</v>
      </c>
      <c r="AF40" s="8">
        <v>3</v>
      </c>
      <c r="AG40" s="8">
        <f t="shared" si="16"/>
        <v>0</v>
      </c>
      <c r="AH40" s="9">
        <f t="shared" si="17"/>
        <v>3</v>
      </c>
    </row>
    <row r="41" spans="1:34" ht="16.5" customHeight="1" x14ac:dyDescent="0.2">
      <c r="A41" t="s">
        <v>27</v>
      </c>
      <c r="B41" t="s">
        <v>31</v>
      </c>
      <c r="C41" s="1" t="s">
        <v>140</v>
      </c>
      <c r="D41" t="s">
        <v>141</v>
      </c>
      <c r="E41" t="s">
        <v>35</v>
      </c>
      <c r="F41" t="s">
        <v>47</v>
      </c>
      <c r="G41">
        <v>2101</v>
      </c>
      <c r="H41" t="str">
        <f t="shared" si="9"/>
        <v>2</v>
      </c>
      <c r="I41" s="6" t="str">
        <f t="shared" si="10"/>
        <v>2</v>
      </c>
      <c r="J41" s="6" t="str">
        <f t="shared" si="22"/>
        <v>0</v>
      </c>
      <c r="K41" s="6" t="str">
        <f t="shared" si="23"/>
        <v>4</v>
      </c>
      <c r="L41" t="s">
        <v>62</v>
      </c>
      <c r="M41" t="s">
        <v>142</v>
      </c>
      <c r="N41">
        <v>0</v>
      </c>
      <c r="O41">
        <v>0</v>
      </c>
      <c r="P41">
        <v>0</v>
      </c>
      <c r="Q41">
        <v>0</v>
      </c>
      <c r="R41">
        <v>19</v>
      </c>
      <c r="S41">
        <v>0</v>
      </c>
      <c r="T41">
        <v>0</v>
      </c>
      <c r="U41">
        <v>0</v>
      </c>
      <c r="V41">
        <v>0</v>
      </c>
      <c r="W41">
        <v>19</v>
      </c>
      <c r="X41">
        <v>38</v>
      </c>
      <c r="Y41">
        <v>2.11</v>
      </c>
      <c r="Z41">
        <v>2559</v>
      </c>
      <c r="AA41">
        <v>1</v>
      </c>
      <c r="AB41" s="7" t="str">
        <f t="shared" si="13"/>
        <v>2</v>
      </c>
      <c r="AC41" s="7" t="str">
        <f t="shared" si="24"/>
        <v>0</v>
      </c>
      <c r="AD41" s="7" t="str">
        <f t="shared" si="25"/>
        <v>4</v>
      </c>
      <c r="AE41" t="s">
        <v>27</v>
      </c>
      <c r="AF41" s="8">
        <v>2</v>
      </c>
      <c r="AG41" s="8">
        <f t="shared" si="16"/>
        <v>0</v>
      </c>
      <c r="AH41" s="9">
        <f t="shared" si="17"/>
        <v>2</v>
      </c>
    </row>
    <row r="42" spans="1:34" ht="16.5" customHeight="1" x14ac:dyDescent="0.2">
      <c r="A42" t="s">
        <v>27</v>
      </c>
      <c r="B42" t="s">
        <v>31</v>
      </c>
      <c r="C42" s="1" t="s">
        <v>143</v>
      </c>
      <c r="D42" t="s">
        <v>144</v>
      </c>
      <c r="E42" t="s">
        <v>35</v>
      </c>
      <c r="F42" t="s">
        <v>47</v>
      </c>
      <c r="G42">
        <v>2101</v>
      </c>
      <c r="H42" t="str">
        <f t="shared" si="9"/>
        <v>2</v>
      </c>
      <c r="I42" s="6" t="str">
        <f t="shared" si="10"/>
        <v>1</v>
      </c>
      <c r="J42" s="6" t="str">
        <f t="shared" si="22"/>
        <v>3</v>
      </c>
      <c r="K42" s="6" t="str">
        <f t="shared" si="23"/>
        <v>2</v>
      </c>
      <c r="L42" t="s">
        <v>145</v>
      </c>
      <c r="M42" t="s">
        <v>146</v>
      </c>
      <c r="N42">
        <v>0</v>
      </c>
      <c r="O42">
        <v>0</v>
      </c>
      <c r="P42">
        <v>0</v>
      </c>
      <c r="Q42">
        <v>0</v>
      </c>
      <c r="R42">
        <v>18</v>
      </c>
      <c r="S42">
        <v>0</v>
      </c>
      <c r="T42">
        <v>0</v>
      </c>
      <c r="U42">
        <v>0</v>
      </c>
      <c r="V42">
        <v>0</v>
      </c>
      <c r="W42">
        <v>18</v>
      </c>
      <c r="X42">
        <v>36</v>
      </c>
      <c r="Y42">
        <v>2</v>
      </c>
      <c r="Z42">
        <v>2559</v>
      </c>
      <c r="AA42">
        <v>1</v>
      </c>
      <c r="AB42" s="7" t="str">
        <f t="shared" si="13"/>
        <v>1</v>
      </c>
      <c r="AC42" s="7" t="str">
        <f t="shared" si="24"/>
        <v>3</v>
      </c>
      <c r="AD42" s="7" t="str">
        <f t="shared" si="25"/>
        <v>2</v>
      </c>
      <c r="AE42" t="s">
        <v>27</v>
      </c>
      <c r="AF42" s="8">
        <v>1</v>
      </c>
      <c r="AG42" s="8">
        <f t="shared" si="16"/>
        <v>1</v>
      </c>
      <c r="AH42" s="9">
        <f t="shared" si="17"/>
        <v>2</v>
      </c>
    </row>
    <row r="43" spans="1:34" ht="16.5" customHeight="1" x14ac:dyDescent="0.2">
      <c r="A43" t="s">
        <v>27</v>
      </c>
      <c r="B43" t="s">
        <v>31</v>
      </c>
      <c r="C43" s="1" t="s">
        <v>147</v>
      </c>
      <c r="D43" t="s">
        <v>148</v>
      </c>
      <c r="E43" t="s">
        <v>35</v>
      </c>
      <c r="F43" t="s">
        <v>47</v>
      </c>
      <c r="G43">
        <v>2101</v>
      </c>
      <c r="H43" t="str">
        <f t="shared" si="9"/>
        <v>2</v>
      </c>
      <c r="I43" s="6" t="str">
        <f t="shared" si="10"/>
        <v>2</v>
      </c>
      <c r="J43" s="6" t="str">
        <f t="shared" si="22"/>
        <v>0</v>
      </c>
      <c r="K43" s="6" t="str">
        <f t="shared" si="23"/>
        <v>4</v>
      </c>
      <c r="L43" t="s">
        <v>62</v>
      </c>
      <c r="M43" t="s">
        <v>149</v>
      </c>
      <c r="N43">
        <v>0</v>
      </c>
      <c r="O43">
        <v>0</v>
      </c>
      <c r="P43">
        <v>0</v>
      </c>
      <c r="Q43">
        <v>0</v>
      </c>
      <c r="R43">
        <v>20</v>
      </c>
      <c r="S43">
        <v>0</v>
      </c>
      <c r="T43">
        <v>0</v>
      </c>
      <c r="U43">
        <v>0</v>
      </c>
      <c r="V43">
        <v>0</v>
      </c>
      <c r="W43">
        <v>20</v>
      </c>
      <c r="X43">
        <v>40</v>
      </c>
      <c r="Y43">
        <v>2.2200000000000002</v>
      </c>
      <c r="Z43">
        <v>2559</v>
      </c>
      <c r="AA43">
        <v>1</v>
      </c>
      <c r="AB43" s="7" t="str">
        <f t="shared" si="13"/>
        <v>2</v>
      </c>
      <c r="AC43" s="7" t="str">
        <f t="shared" si="24"/>
        <v>0</v>
      </c>
      <c r="AD43" s="7" t="str">
        <f t="shared" si="25"/>
        <v>4</v>
      </c>
      <c r="AE43" t="s">
        <v>27</v>
      </c>
      <c r="AF43" s="8">
        <v>2</v>
      </c>
      <c r="AG43" s="8">
        <f t="shared" si="16"/>
        <v>0</v>
      </c>
      <c r="AH43" s="9">
        <f t="shared" si="17"/>
        <v>2</v>
      </c>
    </row>
    <row r="44" spans="1:34" ht="16.5" customHeight="1" x14ac:dyDescent="0.2">
      <c r="A44" t="s">
        <v>27</v>
      </c>
      <c r="B44" t="s">
        <v>31</v>
      </c>
      <c r="C44" s="1" t="s">
        <v>150</v>
      </c>
      <c r="D44" t="s">
        <v>151</v>
      </c>
      <c r="E44" t="s">
        <v>35</v>
      </c>
      <c r="F44" t="s">
        <v>47</v>
      </c>
      <c r="G44">
        <v>2101</v>
      </c>
      <c r="H44" t="str">
        <f t="shared" si="9"/>
        <v>2</v>
      </c>
      <c r="I44" s="6" t="str">
        <f t="shared" si="10"/>
        <v>2</v>
      </c>
      <c r="J44" s="6" t="str">
        <f t="shared" si="22"/>
        <v>0</v>
      </c>
      <c r="K44" s="6" t="str">
        <f t="shared" si="23"/>
        <v>4</v>
      </c>
      <c r="L44" t="s">
        <v>62</v>
      </c>
      <c r="M44" t="s">
        <v>48</v>
      </c>
      <c r="N44">
        <v>0</v>
      </c>
      <c r="O44">
        <v>0</v>
      </c>
      <c r="P44">
        <v>0</v>
      </c>
      <c r="Q44">
        <v>0</v>
      </c>
      <c r="R44">
        <v>16</v>
      </c>
      <c r="S44">
        <v>0</v>
      </c>
      <c r="T44">
        <v>0</v>
      </c>
      <c r="U44">
        <v>0</v>
      </c>
      <c r="V44">
        <v>0</v>
      </c>
      <c r="W44">
        <v>16</v>
      </c>
      <c r="X44">
        <v>32</v>
      </c>
      <c r="Y44">
        <v>1.78</v>
      </c>
      <c r="Z44">
        <v>2559</v>
      </c>
      <c r="AA44">
        <v>1</v>
      </c>
      <c r="AB44" s="7" t="str">
        <f t="shared" si="13"/>
        <v>2</v>
      </c>
      <c r="AC44" s="7" t="str">
        <f t="shared" si="24"/>
        <v>0</v>
      </c>
      <c r="AD44" s="7" t="str">
        <f t="shared" si="25"/>
        <v>4</v>
      </c>
      <c r="AE44" t="s">
        <v>27</v>
      </c>
      <c r="AF44" s="8">
        <v>2</v>
      </c>
      <c r="AG44" s="8">
        <f t="shared" si="16"/>
        <v>0</v>
      </c>
      <c r="AH44" s="9">
        <f t="shared" si="17"/>
        <v>2</v>
      </c>
    </row>
    <row r="45" spans="1:34" ht="16.5" customHeight="1" x14ac:dyDescent="0.2">
      <c r="A45" t="s">
        <v>27</v>
      </c>
      <c r="B45" t="s">
        <v>31</v>
      </c>
      <c r="C45" s="1" t="s">
        <v>152</v>
      </c>
      <c r="D45" t="s">
        <v>153</v>
      </c>
      <c r="E45" t="s">
        <v>35</v>
      </c>
      <c r="F45" t="s">
        <v>47</v>
      </c>
      <c r="G45">
        <v>2101</v>
      </c>
      <c r="H45" t="str">
        <f t="shared" si="9"/>
        <v>2</v>
      </c>
      <c r="I45" s="6" t="str">
        <f t="shared" si="10"/>
        <v>2</v>
      </c>
      <c r="J45" s="6" t="str">
        <f t="shared" si="22"/>
        <v>0</v>
      </c>
      <c r="K45" s="6" t="str">
        <f t="shared" si="23"/>
        <v>4</v>
      </c>
      <c r="L45" t="s">
        <v>62</v>
      </c>
      <c r="M45" t="s">
        <v>154</v>
      </c>
      <c r="N45">
        <v>0</v>
      </c>
      <c r="O45">
        <v>0</v>
      </c>
      <c r="P45">
        <v>0</v>
      </c>
      <c r="Q45">
        <v>0</v>
      </c>
      <c r="R45">
        <v>18</v>
      </c>
      <c r="S45">
        <v>0</v>
      </c>
      <c r="T45">
        <v>0</v>
      </c>
      <c r="U45">
        <v>0</v>
      </c>
      <c r="V45">
        <v>0</v>
      </c>
      <c r="W45">
        <v>18</v>
      </c>
      <c r="X45">
        <v>36</v>
      </c>
      <c r="Y45">
        <v>2</v>
      </c>
      <c r="Z45">
        <v>2559</v>
      </c>
      <c r="AA45">
        <v>1</v>
      </c>
      <c r="AB45" s="7" t="str">
        <f t="shared" si="13"/>
        <v>2</v>
      </c>
      <c r="AC45" s="7" t="str">
        <f t="shared" si="24"/>
        <v>0</v>
      </c>
      <c r="AD45" s="7" t="str">
        <f t="shared" si="25"/>
        <v>4</v>
      </c>
      <c r="AE45" t="s">
        <v>27</v>
      </c>
      <c r="AF45" s="8">
        <v>2</v>
      </c>
      <c r="AG45" s="8">
        <f t="shared" si="16"/>
        <v>0</v>
      </c>
      <c r="AH45" s="9">
        <f t="shared" si="17"/>
        <v>2</v>
      </c>
    </row>
    <row r="46" spans="1:34" ht="16.5" customHeight="1" x14ac:dyDescent="0.2">
      <c r="A46" t="s">
        <v>27</v>
      </c>
      <c r="B46" t="s">
        <v>31</v>
      </c>
      <c r="C46" s="1" t="s">
        <v>155</v>
      </c>
      <c r="D46" t="s">
        <v>156</v>
      </c>
      <c r="E46" t="s">
        <v>35</v>
      </c>
      <c r="F46" t="s">
        <v>47</v>
      </c>
      <c r="G46">
        <v>2101</v>
      </c>
      <c r="H46" t="str">
        <f t="shared" si="9"/>
        <v>1</v>
      </c>
      <c r="I46" s="6" t="str">
        <f t="shared" si="10"/>
        <v>0</v>
      </c>
      <c r="J46" s="6" t="str">
        <f t="shared" si="22"/>
        <v>3</v>
      </c>
      <c r="K46" s="6" t="str">
        <f t="shared" si="23"/>
        <v>0</v>
      </c>
      <c r="L46" t="s">
        <v>78</v>
      </c>
      <c r="M46" t="s">
        <v>154</v>
      </c>
      <c r="N46">
        <v>0</v>
      </c>
      <c r="O46">
        <v>0</v>
      </c>
      <c r="P46">
        <v>0</v>
      </c>
      <c r="Q46">
        <v>0</v>
      </c>
      <c r="R46">
        <v>18</v>
      </c>
      <c r="S46">
        <v>0</v>
      </c>
      <c r="T46">
        <v>0</v>
      </c>
      <c r="U46">
        <v>0</v>
      </c>
      <c r="V46">
        <v>0</v>
      </c>
      <c r="W46">
        <v>18</v>
      </c>
      <c r="X46">
        <v>18</v>
      </c>
      <c r="Y46">
        <v>1</v>
      </c>
      <c r="Z46">
        <v>2559</v>
      </c>
      <c r="AA46">
        <v>1</v>
      </c>
      <c r="AB46" s="7" t="str">
        <f t="shared" si="13"/>
        <v>0</v>
      </c>
      <c r="AC46" s="7" t="str">
        <f t="shared" si="24"/>
        <v>3</v>
      </c>
      <c r="AD46" s="7" t="str">
        <f t="shared" si="25"/>
        <v>0</v>
      </c>
      <c r="AE46" t="s">
        <v>27</v>
      </c>
      <c r="AF46" s="8">
        <v>0</v>
      </c>
      <c r="AG46" s="8">
        <f t="shared" si="16"/>
        <v>1</v>
      </c>
      <c r="AH46" s="9">
        <f t="shared" si="17"/>
        <v>1</v>
      </c>
    </row>
    <row r="47" spans="1:34" ht="16.5" customHeight="1" x14ac:dyDescent="0.2">
      <c r="A47" t="s">
        <v>27</v>
      </c>
      <c r="B47" t="s">
        <v>31</v>
      </c>
      <c r="C47" s="1" t="s">
        <v>157</v>
      </c>
      <c r="D47" t="s">
        <v>158</v>
      </c>
      <c r="E47" t="s">
        <v>35</v>
      </c>
      <c r="F47" t="s">
        <v>47</v>
      </c>
      <c r="G47">
        <v>2101</v>
      </c>
      <c r="H47" t="str">
        <f t="shared" si="9"/>
        <v>3</v>
      </c>
      <c r="I47" s="6" t="str">
        <f t="shared" si="10"/>
        <v>2</v>
      </c>
      <c r="J47" s="6" t="str">
        <f t="shared" si="22"/>
        <v>3</v>
      </c>
      <c r="K47" s="6" t="str">
        <f t="shared" si="23"/>
        <v>4</v>
      </c>
      <c r="L47" t="s">
        <v>65</v>
      </c>
      <c r="M47" t="s">
        <v>159</v>
      </c>
      <c r="N47">
        <v>0</v>
      </c>
      <c r="O47">
        <v>0</v>
      </c>
      <c r="P47">
        <v>0</v>
      </c>
      <c r="Q47">
        <v>0</v>
      </c>
      <c r="R47">
        <v>17</v>
      </c>
      <c r="S47">
        <v>0</v>
      </c>
      <c r="T47">
        <v>0</v>
      </c>
      <c r="U47">
        <v>0</v>
      </c>
      <c r="V47">
        <v>0</v>
      </c>
      <c r="W47">
        <v>17</v>
      </c>
      <c r="X47">
        <v>51</v>
      </c>
      <c r="Y47">
        <v>2.83</v>
      </c>
      <c r="Z47">
        <v>2559</v>
      </c>
      <c r="AA47">
        <v>1</v>
      </c>
      <c r="AB47" s="7" t="str">
        <f t="shared" si="13"/>
        <v>2</v>
      </c>
      <c r="AC47" s="7" t="str">
        <f t="shared" si="24"/>
        <v>3</v>
      </c>
      <c r="AD47" s="7" t="str">
        <f t="shared" si="25"/>
        <v>4</v>
      </c>
      <c r="AE47" t="s">
        <v>27</v>
      </c>
      <c r="AF47" s="8">
        <v>2</v>
      </c>
      <c r="AG47" s="8">
        <f t="shared" si="16"/>
        <v>1</v>
      </c>
      <c r="AH47" s="9">
        <f t="shared" si="17"/>
        <v>3</v>
      </c>
    </row>
    <row r="48" spans="1:34" ht="16.5" customHeight="1" x14ac:dyDescent="0.2">
      <c r="A48" t="s">
        <v>27</v>
      </c>
      <c r="B48" t="s">
        <v>31</v>
      </c>
      <c r="C48" s="1" t="s">
        <v>160</v>
      </c>
      <c r="D48" t="s">
        <v>161</v>
      </c>
      <c r="E48" t="s">
        <v>35</v>
      </c>
      <c r="F48" t="s">
        <v>47</v>
      </c>
      <c r="G48">
        <v>2101</v>
      </c>
      <c r="H48" t="str">
        <f t="shared" si="9"/>
        <v>2</v>
      </c>
      <c r="I48" s="6" t="str">
        <f t="shared" si="10"/>
        <v>1</v>
      </c>
      <c r="J48" s="6" t="str">
        <f t="shared" si="22"/>
        <v>3</v>
      </c>
      <c r="K48" s="6" t="str">
        <f t="shared" si="23"/>
        <v>2</v>
      </c>
      <c r="L48" t="s">
        <v>145</v>
      </c>
      <c r="M48" t="s">
        <v>162</v>
      </c>
      <c r="N48">
        <v>0</v>
      </c>
      <c r="O48">
        <v>0</v>
      </c>
      <c r="P48">
        <v>0</v>
      </c>
      <c r="Q48">
        <v>0</v>
      </c>
      <c r="R48">
        <v>16</v>
      </c>
      <c r="S48">
        <v>0</v>
      </c>
      <c r="T48">
        <v>0</v>
      </c>
      <c r="U48">
        <v>0</v>
      </c>
      <c r="V48">
        <v>0</v>
      </c>
      <c r="W48">
        <v>16</v>
      </c>
      <c r="X48">
        <v>32</v>
      </c>
      <c r="Y48">
        <v>1.78</v>
      </c>
      <c r="Z48">
        <v>2559</v>
      </c>
      <c r="AA48">
        <v>1</v>
      </c>
      <c r="AB48" s="7" t="str">
        <f t="shared" si="13"/>
        <v>1</v>
      </c>
      <c r="AC48" s="7" t="str">
        <f t="shared" si="24"/>
        <v>3</v>
      </c>
      <c r="AD48" s="7" t="str">
        <f t="shared" si="25"/>
        <v>2</v>
      </c>
      <c r="AE48" t="s">
        <v>27</v>
      </c>
      <c r="AF48" s="8">
        <v>1</v>
      </c>
      <c r="AG48" s="8">
        <f t="shared" si="16"/>
        <v>1</v>
      </c>
      <c r="AH48" s="9">
        <f t="shared" si="17"/>
        <v>2</v>
      </c>
    </row>
    <row r="49" spans="1:34" ht="16.5" customHeight="1" x14ac:dyDescent="0.2">
      <c r="A49" t="s">
        <v>27</v>
      </c>
      <c r="B49" t="s">
        <v>31</v>
      </c>
      <c r="C49" s="1" t="s">
        <v>163</v>
      </c>
      <c r="D49" t="s">
        <v>164</v>
      </c>
      <c r="E49" t="s">
        <v>35</v>
      </c>
      <c r="F49" t="s">
        <v>47</v>
      </c>
      <c r="G49">
        <v>2101</v>
      </c>
      <c r="H49" t="str">
        <f t="shared" si="9"/>
        <v>3</v>
      </c>
      <c r="I49" s="6" t="str">
        <f t="shared" si="10"/>
        <v>3</v>
      </c>
      <c r="J49" s="6" t="str">
        <f t="shared" si="22"/>
        <v>0</v>
      </c>
      <c r="K49" s="6" t="str">
        <f t="shared" si="23"/>
        <v>6</v>
      </c>
      <c r="L49" t="s">
        <v>29</v>
      </c>
      <c r="M49" t="s">
        <v>165</v>
      </c>
      <c r="N49">
        <v>0</v>
      </c>
      <c r="O49">
        <v>0</v>
      </c>
      <c r="P49">
        <v>0</v>
      </c>
      <c r="Q49">
        <v>0</v>
      </c>
      <c r="R49">
        <v>24</v>
      </c>
      <c r="S49">
        <v>0</v>
      </c>
      <c r="T49">
        <v>0</v>
      </c>
      <c r="U49">
        <v>0</v>
      </c>
      <c r="V49">
        <v>0</v>
      </c>
      <c r="W49">
        <v>24</v>
      </c>
      <c r="X49">
        <v>72</v>
      </c>
      <c r="Y49">
        <v>4</v>
      </c>
      <c r="Z49">
        <v>2559</v>
      </c>
      <c r="AA49">
        <v>1</v>
      </c>
      <c r="AB49" s="7" t="str">
        <f t="shared" si="13"/>
        <v>3</v>
      </c>
      <c r="AC49" s="7" t="str">
        <f t="shared" si="24"/>
        <v>0</v>
      </c>
      <c r="AD49" s="7" t="str">
        <f t="shared" si="25"/>
        <v>6</v>
      </c>
      <c r="AE49" t="s">
        <v>27</v>
      </c>
      <c r="AF49" s="8">
        <v>3</v>
      </c>
      <c r="AG49" s="8">
        <f t="shared" si="16"/>
        <v>0</v>
      </c>
      <c r="AH49" s="9">
        <f t="shared" si="17"/>
        <v>3</v>
      </c>
    </row>
    <row r="50" spans="1:34" ht="16.5" customHeight="1" x14ac:dyDescent="0.2">
      <c r="A50" t="s">
        <v>27</v>
      </c>
      <c r="B50" t="s">
        <v>31</v>
      </c>
      <c r="C50" s="1" t="s">
        <v>166</v>
      </c>
      <c r="D50" t="s">
        <v>167</v>
      </c>
      <c r="E50" t="s">
        <v>35</v>
      </c>
      <c r="F50" t="s">
        <v>47</v>
      </c>
      <c r="G50">
        <v>2101</v>
      </c>
      <c r="H50" t="str">
        <f t="shared" si="9"/>
        <v>1</v>
      </c>
      <c r="I50" s="6" t="str">
        <f t="shared" si="10"/>
        <v>0</v>
      </c>
      <c r="J50" s="6" t="str">
        <f t="shared" si="22"/>
        <v>3</v>
      </c>
      <c r="K50" s="6" t="str">
        <f t="shared" si="23"/>
        <v>0</v>
      </c>
      <c r="L50" t="s">
        <v>78</v>
      </c>
      <c r="M50" t="s">
        <v>168</v>
      </c>
      <c r="N50">
        <v>0</v>
      </c>
      <c r="O50">
        <v>0</v>
      </c>
      <c r="P50">
        <v>0</v>
      </c>
      <c r="Q50">
        <v>0</v>
      </c>
      <c r="R50">
        <v>27</v>
      </c>
      <c r="S50">
        <v>0</v>
      </c>
      <c r="T50">
        <v>0</v>
      </c>
      <c r="U50">
        <v>0</v>
      </c>
      <c r="V50">
        <v>0</v>
      </c>
      <c r="W50">
        <v>27</v>
      </c>
      <c r="X50">
        <v>27</v>
      </c>
      <c r="Y50">
        <v>1.5</v>
      </c>
      <c r="Z50">
        <v>2559</v>
      </c>
      <c r="AA50">
        <v>1</v>
      </c>
      <c r="AB50" s="7" t="str">
        <f t="shared" si="13"/>
        <v>0</v>
      </c>
      <c r="AC50" s="7" t="str">
        <f t="shared" si="24"/>
        <v>3</v>
      </c>
      <c r="AD50" s="7" t="str">
        <f t="shared" si="25"/>
        <v>0</v>
      </c>
      <c r="AE50" t="s">
        <v>27</v>
      </c>
      <c r="AF50" s="8">
        <v>0</v>
      </c>
      <c r="AG50" s="8">
        <f t="shared" si="16"/>
        <v>1</v>
      </c>
      <c r="AH50" s="9">
        <f t="shared" si="17"/>
        <v>1</v>
      </c>
    </row>
    <row r="51" spans="1:34" ht="16.5" customHeight="1" x14ac:dyDescent="0.2">
      <c r="A51" t="s">
        <v>27</v>
      </c>
      <c r="B51" t="s">
        <v>31</v>
      </c>
      <c r="C51" s="1" t="s">
        <v>169</v>
      </c>
      <c r="D51" t="s">
        <v>170</v>
      </c>
      <c r="E51" t="s">
        <v>35</v>
      </c>
      <c r="F51" t="s">
        <v>47</v>
      </c>
      <c r="G51">
        <v>2101</v>
      </c>
      <c r="H51" t="str">
        <f t="shared" si="9"/>
        <v>3</v>
      </c>
      <c r="I51" s="6" t="str">
        <f t="shared" si="10"/>
        <v>2</v>
      </c>
      <c r="J51" s="6" t="str">
        <f t="shared" si="22"/>
        <v>3</v>
      </c>
      <c r="K51" s="6" t="str">
        <f t="shared" si="23"/>
        <v>4</v>
      </c>
      <c r="L51" t="s">
        <v>65</v>
      </c>
      <c r="M51" t="s">
        <v>171</v>
      </c>
      <c r="N51">
        <v>0</v>
      </c>
      <c r="O51">
        <v>0</v>
      </c>
      <c r="P51">
        <v>0</v>
      </c>
      <c r="Q51">
        <v>0</v>
      </c>
      <c r="R51">
        <v>28</v>
      </c>
      <c r="S51">
        <v>0</v>
      </c>
      <c r="T51">
        <v>0</v>
      </c>
      <c r="U51">
        <v>0</v>
      </c>
      <c r="V51">
        <v>0</v>
      </c>
      <c r="W51">
        <v>28</v>
      </c>
      <c r="X51">
        <v>84</v>
      </c>
      <c r="Y51">
        <v>4.67</v>
      </c>
      <c r="Z51">
        <v>2559</v>
      </c>
      <c r="AA51">
        <v>1</v>
      </c>
      <c r="AB51" s="7" t="str">
        <f t="shared" si="13"/>
        <v>2</v>
      </c>
      <c r="AC51" s="7" t="str">
        <f t="shared" si="24"/>
        <v>3</v>
      </c>
      <c r="AD51" s="7" t="str">
        <f t="shared" si="25"/>
        <v>4</v>
      </c>
      <c r="AE51" t="s">
        <v>27</v>
      </c>
      <c r="AF51" s="8">
        <v>2</v>
      </c>
      <c r="AG51" s="8">
        <f t="shared" si="16"/>
        <v>1</v>
      </c>
      <c r="AH51" s="9">
        <f t="shared" si="17"/>
        <v>3</v>
      </c>
    </row>
    <row r="52" spans="1:34" ht="16.5" customHeight="1" x14ac:dyDescent="0.2">
      <c r="A52" t="s">
        <v>27</v>
      </c>
      <c r="B52" t="s">
        <v>31</v>
      </c>
      <c r="C52" s="1" t="s">
        <v>172</v>
      </c>
      <c r="D52" t="s">
        <v>173</v>
      </c>
      <c r="E52" t="s">
        <v>35</v>
      </c>
      <c r="F52" t="s">
        <v>47</v>
      </c>
      <c r="G52">
        <v>2101</v>
      </c>
      <c r="H52" t="str">
        <f t="shared" si="9"/>
        <v>3</v>
      </c>
      <c r="I52" s="6" t="str">
        <f t="shared" si="10"/>
        <v>2</v>
      </c>
      <c r="J52" s="6" t="str">
        <f t="shared" si="22"/>
        <v>3</v>
      </c>
      <c r="K52" s="6" t="str">
        <f t="shared" si="23"/>
        <v>4</v>
      </c>
      <c r="L52" t="s">
        <v>65</v>
      </c>
      <c r="M52" t="s">
        <v>48</v>
      </c>
      <c r="N52">
        <v>0</v>
      </c>
      <c r="O52">
        <v>0</v>
      </c>
      <c r="P52">
        <v>1</v>
      </c>
      <c r="Q52">
        <v>0</v>
      </c>
      <c r="R52">
        <v>28</v>
      </c>
      <c r="S52">
        <v>0</v>
      </c>
      <c r="T52">
        <v>0</v>
      </c>
      <c r="U52">
        <v>0</v>
      </c>
      <c r="V52">
        <v>0</v>
      </c>
      <c r="W52">
        <v>29</v>
      </c>
      <c r="X52">
        <v>87</v>
      </c>
      <c r="Y52">
        <v>4.83</v>
      </c>
      <c r="Z52">
        <v>2559</v>
      </c>
      <c r="AA52">
        <v>1</v>
      </c>
      <c r="AB52" s="7" t="str">
        <f t="shared" si="13"/>
        <v>2</v>
      </c>
      <c r="AC52" s="7" t="str">
        <f t="shared" si="24"/>
        <v>3</v>
      </c>
      <c r="AD52" s="7" t="str">
        <f t="shared" si="25"/>
        <v>4</v>
      </c>
      <c r="AE52" t="s">
        <v>27</v>
      </c>
      <c r="AF52" s="8">
        <v>2</v>
      </c>
      <c r="AG52" s="8">
        <f t="shared" si="16"/>
        <v>1</v>
      </c>
      <c r="AH52" s="9">
        <f t="shared" si="17"/>
        <v>3</v>
      </c>
    </row>
    <row r="53" spans="1:34" ht="16.5" customHeight="1" x14ac:dyDescent="0.2">
      <c r="A53" t="s">
        <v>27</v>
      </c>
      <c r="B53" t="s">
        <v>31</v>
      </c>
      <c r="C53" s="1" t="s">
        <v>45</v>
      </c>
      <c r="D53" t="s">
        <v>46</v>
      </c>
      <c r="E53" t="s">
        <v>35</v>
      </c>
      <c r="F53" t="s">
        <v>47</v>
      </c>
      <c r="G53">
        <v>2102</v>
      </c>
      <c r="H53" t="str">
        <f t="shared" si="9"/>
        <v>3</v>
      </c>
      <c r="I53" s="6" t="str">
        <f t="shared" si="10"/>
        <v>3</v>
      </c>
      <c r="J53" s="6" t="str">
        <f t="shared" si="22"/>
        <v>0</v>
      </c>
      <c r="K53" s="6" t="str">
        <f t="shared" si="23"/>
        <v>6</v>
      </c>
      <c r="L53" t="s">
        <v>29</v>
      </c>
      <c r="M53" t="s">
        <v>48</v>
      </c>
      <c r="N53">
        <v>0</v>
      </c>
      <c r="O53">
        <v>0</v>
      </c>
      <c r="P53">
        <v>39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39</v>
      </c>
      <c r="X53">
        <v>117</v>
      </c>
      <c r="Y53">
        <v>6.5</v>
      </c>
      <c r="Z53">
        <v>2559</v>
      </c>
      <c r="AA53">
        <v>1</v>
      </c>
      <c r="AB53" s="7" t="str">
        <f t="shared" si="13"/>
        <v>3</v>
      </c>
      <c r="AC53" s="7" t="str">
        <f t="shared" si="24"/>
        <v>0</v>
      </c>
      <c r="AD53" s="7" t="str">
        <f t="shared" si="25"/>
        <v>6</v>
      </c>
      <c r="AE53" t="s">
        <v>27</v>
      </c>
      <c r="AF53" s="8">
        <v>3</v>
      </c>
      <c r="AG53" s="8">
        <f t="shared" si="16"/>
        <v>0</v>
      </c>
      <c r="AH53" s="9">
        <f t="shared" si="17"/>
        <v>3</v>
      </c>
    </row>
    <row r="54" spans="1:34" ht="16.5" customHeight="1" x14ac:dyDescent="0.2">
      <c r="A54" t="s">
        <v>27</v>
      </c>
      <c r="B54" t="s">
        <v>31</v>
      </c>
      <c r="C54" s="1" t="s">
        <v>45</v>
      </c>
      <c r="D54" t="s">
        <v>46</v>
      </c>
      <c r="E54" t="s">
        <v>35</v>
      </c>
      <c r="F54" t="s">
        <v>47</v>
      </c>
      <c r="G54">
        <v>2101</v>
      </c>
      <c r="H54" t="str">
        <f t="shared" si="9"/>
        <v>3</v>
      </c>
      <c r="I54" s="6" t="str">
        <f t="shared" si="10"/>
        <v>3</v>
      </c>
      <c r="J54" s="6" t="str">
        <f t="shared" si="22"/>
        <v>0</v>
      </c>
      <c r="K54" s="6" t="str">
        <f t="shared" si="23"/>
        <v>6</v>
      </c>
      <c r="L54" t="s">
        <v>29</v>
      </c>
      <c r="M54" t="s">
        <v>48</v>
      </c>
      <c r="N54">
        <v>0</v>
      </c>
      <c r="O54">
        <v>0</v>
      </c>
      <c r="P54">
        <v>20</v>
      </c>
      <c r="Q54">
        <v>0</v>
      </c>
      <c r="R54">
        <v>10</v>
      </c>
      <c r="S54">
        <v>0</v>
      </c>
      <c r="T54">
        <v>0</v>
      </c>
      <c r="U54">
        <v>0</v>
      </c>
      <c r="V54">
        <v>5</v>
      </c>
      <c r="W54">
        <v>35</v>
      </c>
      <c r="X54">
        <v>105</v>
      </c>
      <c r="Y54">
        <v>5.83</v>
      </c>
      <c r="Z54">
        <v>2559</v>
      </c>
      <c r="AA54">
        <v>1</v>
      </c>
      <c r="AB54" s="7" t="str">
        <f t="shared" si="13"/>
        <v>3</v>
      </c>
      <c r="AC54" s="7" t="str">
        <f t="shared" si="24"/>
        <v>0</v>
      </c>
      <c r="AD54" s="7" t="str">
        <f t="shared" si="25"/>
        <v>6</v>
      </c>
      <c r="AE54" t="s">
        <v>27</v>
      </c>
      <c r="AF54" s="8">
        <v>3</v>
      </c>
      <c r="AG54" s="8">
        <f t="shared" si="16"/>
        <v>0</v>
      </c>
      <c r="AH54" s="9">
        <f t="shared" si="17"/>
        <v>3</v>
      </c>
    </row>
    <row r="55" spans="1:34" ht="16.5" customHeight="1" x14ac:dyDescent="0.2">
      <c r="A55" t="s">
        <v>27</v>
      </c>
      <c r="B55" t="s">
        <v>31</v>
      </c>
      <c r="C55" s="1" t="s">
        <v>174</v>
      </c>
      <c r="D55" t="s">
        <v>175</v>
      </c>
      <c r="E55" t="s">
        <v>35</v>
      </c>
      <c r="F55" t="s">
        <v>47</v>
      </c>
      <c r="G55">
        <v>2101</v>
      </c>
      <c r="H55" t="str">
        <f t="shared" si="9"/>
        <v>2</v>
      </c>
      <c r="I55" s="6" t="str">
        <f t="shared" si="10"/>
        <v>2</v>
      </c>
      <c r="J55" s="6" t="str">
        <f t="shared" si="22"/>
        <v>0</v>
      </c>
      <c r="K55" s="6" t="str">
        <f t="shared" si="23"/>
        <v>4</v>
      </c>
      <c r="L55" t="s">
        <v>62</v>
      </c>
      <c r="M55" t="s">
        <v>168</v>
      </c>
      <c r="N55">
        <v>0</v>
      </c>
      <c r="O55">
        <v>0</v>
      </c>
      <c r="P55">
        <v>0</v>
      </c>
      <c r="Q55">
        <v>0</v>
      </c>
      <c r="R55">
        <v>28</v>
      </c>
      <c r="S55">
        <v>0</v>
      </c>
      <c r="T55">
        <v>0</v>
      </c>
      <c r="U55">
        <v>0</v>
      </c>
      <c r="V55">
        <v>0</v>
      </c>
      <c r="W55">
        <v>28</v>
      </c>
      <c r="X55">
        <v>56</v>
      </c>
      <c r="Y55">
        <v>3.11</v>
      </c>
      <c r="Z55">
        <v>2559</v>
      </c>
      <c r="AA55">
        <v>1</v>
      </c>
      <c r="AB55" s="7" t="str">
        <f t="shared" si="13"/>
        <v>2</v>
      </c>
      <c r="AC55" s="7" t="str">
        <f t="shared" si="24"/>
        <v>0</v>
      </c>
      <c r="AD55" s="7" t="str">
        <f t="shared" si="25"/>
        <v>4</v>
      </c>
      <c r="AE55" t="s">
        <v>27</v>
      </c>
      <c r="AF55" s="8">
        <v>2</v>
      </c>
      <c r="AG55" s="8">
        <f t="shared" si="16"/>
        <v>0</v>
      </c>
      <c r="AH55" s="9">
        <f t="shared" si="17"/>
        <v>2</v>
      </c>
    </row>
    <row r="56" spans="1:34" ht="16.5" customHeight="1" x14ac:dyDescent="0.2">
      <c r="A56" t="s">
        <v>27</v>
      </c>
      <c r="B56" t="s">
        <v>31</v>
      </c>
      <c r="C56" s="1" t="s">
        <v>176</v>
      </c>
      <c r="D56" t="s">
        <v>34</v>
      </c>
      <c r="E56" t="s">
        <v>35</v>
      </c>
      <c r="F56" t="s">
        <v>47</v>
      </c>
      <c r="G56">
        <v>2101</v>
      </c>
      <c r="H56" t="str">
        <f t="shared" si="9"/>
        <v>1</v>
      </c>
      <c r="I56" s="6" t="str">
        <f t="shared" si="10"/>
        <v>0</v>
      </c>
      <c r="J56" s="6" t="str">
        <f t="shared" si="22"/>
        <v>2</v>
      </c>
      <c r="K56" s="6" t="str">
        <f t="shared" si="23"/>
        <v>1</v>
      </c>
      <c r="L56" t="s">
        <v>37</v>
      </c>
      <c r="M56" t="s">
        <v>177</v>
      </c>
      <c r="N56">
        <v>0</v>
      </c>
      <c r="O56">
        <v>0</v>
      </c>
      <c r="P56">
        <v>0</v>
      </c>
      <c r="Q56">
        <v>0</v>
      </c>
      <c r="R56">
        <v>28</v>
      </c>
      <c r="S56">
        <v>0</v>
      </c>
      <c r="T56">
        <v>0</v>
      </c>
      <c r="U56">
        <v>0</v>
      </c>
      <c r="V56">
        <v>0</v>
      </c>
      <c r="W56">
        <v>28</v>
      </c>
      <c r="X56">
        <v>28</v>
      </c>
      <c r="Y56">
        <v>1.56</v>
      </c>
      <c r="Z56">
        <v>2559</v>
      </c>
      <c r="AA56">
        <v>1</v>
      </c>
      <c r="AB56" s="7" t="str">
        <f t="shared" si="13"/>
        <v>0</v>
      </c>
      <c r="AC56" s="7" t="str">
        <f t="shared" si="24"/>
        <v>2</v>
      </c>
      <c r="AD56" s="7" t="str">
        <f t="shared" si="25"/>
        <v>1</v>
      </c>
      <c r="AE56" t="s">
        <v>27</v>
      </c>
      <c r="AF56" s="8">
        <v>0</v>
      </c>
      <c r="AG56" s="8">
        <f t="shared" si="16"/>
        <v>0.66666666666666663</v>
      </c>
      <c r="AH56" s="9">
        <f t="shared" si="17"/>
        <v>0.66666666666666663</v>
      </c>
    </row>
    <row r="57" spans="1:34" ht="16.5" customHeight="1" x14ac:dyDescent="0.2">
      <c r="A57" t="s">
        <v>27</v>
      </c>
      <c r="B57" t="s">
        <v>31</v>
      </c>
      <c r="C57" s="1" t="s">
        <v>178</v>
      </c>
      <c r="D57" t="s">
        <v>179</v>
      </c>
      <c r="E57" t="s">
        <v>35</v>
      </c>
      <c r="F57" t="s">
        <v>47</v>
      </c>
      <c r="G57">
        <v>2101</v>
      </c>
      <c r="H57" t="str">
        <f t="shared" si="9"/>
        <v>3</v>
      </c>
      <c r="I57" s="6" t="str">
        <f t="shared" si="10"/>
        <v>0</v>
      </c>
      <c r="J57" s="6" t="str">
        <f t="shared" si="22"/>
        <v>9</v>
      </c>
      <c r="K57" s="6" t="str">
        <f t="shared" si="23"/>
        <v>0</v>
      </c>
      <c r="L57" t="s">
        <v>30</v>
      </c>
      <c r="M57" t="s">
        <v>180</v>
      </c>
      <c r="N57">
        <v>0</v>
      </c>
      <c r="O57">
        <v>0</v>
      </c>
      <c r="P57">
        <v>0</v>
      </c>
      <c r="Q57">
        <v>0</v>
      </c>
      <c r="R57">
        <v>28</v>
      </c>
      <c r="S57">
        <v>0</v>
      </c>
      <c r="T57">
        <v>0</v>
      </c>
      <c r="U57">
        <v>0</v>
      </c>
      <c r="V57">
        <v>0</v>
      </c>
      <c r="W57">
        <v>28</v>
      </c>
      <c r="X57">
        <v>84</v>
      </c>
      <c r="Y57">
        <v>4.67</v>
      </c>
      <c r="Z57">
        <v>2559</v>
      </c>
      <c r="AA57">
        <v>1</v>
      </c>
      <c r="AB57" s="7" t="str">
        <f t="shared" si="13"/>
        <v>0</v>
      </c>
      <c r="AC57" s="7" t="str">
        <f t="shared" si="24"/>
        <v>9</v>
      </c>
      <c r="AD57" s="7" t="str">
        <f t="shared" si="25"/>
        <v>0</v>
      </c>
      <c r="AE57" t="s">
        <v>27</v>
      </c>
      <c r="AF57" s="8">
        <v>0</v>
      </c>
      <c r="AG57" s="8">
        <f t="shared" si="16"/>
        <v>3</v>
      </c>
      <c r="AH57" s="9">
        <f t="shared" si="17"/>
        <v>3</v>
      </c>
    </row>
    <row r="58" spans="1:34" ht="16.5" customHeight="1" x14ac:dyDescent="0.2">
      <c r="A58" t="s">
        <v>27</v>
      </c>
      <c r="B58" t="s">
        <v>31</v>
      </c>
      <c r="C58" s="1" t="s">
        <v>181</v>
      </c>
      <c r="D58" t="s">
        <v>182</v>
      </c>
      <c r="E58" t="s">
        <v>35</v>
      </c>
      <c r="F58" t="s">
        <v>183</v>
      </c>
      <c r="G58">
        <v>2101</v>
      </c>
      <c r="H58" t="str">
        <f t="shared" si="9"/>
        <v>1</v>
      </c>
      <c r="I58" s="6" t="str">
        <f t="shared" si="10"/>
        <v>1</v>
      </c>
      <c r="J58" s="6" t="str">
        <f t="shared" si="22"/>
        <v>0</v>
      </c>
      <c r="K58" s="6" t="str">
        <f t="shared" si="23"/>
        <v>2</v>
      </c>
      <c r="L58" t="s">
        <v>184</v>
      </c>
      <c r="M58" t="s">
        <v>185</v>
      </c>
      <c r="N58">
        <v>0</v>
      </c>
      <c r="O58">
        <v>0</v>
      </c>
      <c r="P58">
        <v>0</v>
      </c>
      <c r="Q58">
        <v>0</v>
      </c>
      <c r="R58">
        <v>17</v>
      </c>
      <c r="S58">
        <v>0</v>
      </c>
      <c r="T58">
        <v>0</v>
      </c>
      <c r="U58">
        <v>0</v>
      </c>
      <c r="V58">
        <v>0</v>
      </c>
      <c r="W58">
        <v>17</v>
      </c>
      <c r="X58">
        <v>17</v>
      </c>
      <c r="Y58">
        <v>0.94</v>
      </c>
      <c r="Z58">
        <v>2559</v>
      </c>
      <c r="AA58">
        <v>1</v>
      </c>
      <c r="AB58" s="7" t="str">
        <f t="shared" si="13"/>
        <v>1</v>
      </c>
      <c r="AC58" s="7" t="str">
        <f t="shared" si="24"/>
        <v>0</v>
      </c>
      <c r="AD58" s="7" t="str">
        <f t="shared" si="25"/>
        <v>2</v>
      </c>
      <c r="AE58" t="s">
        <v>27</v>
      </c>
      <c r="AF58" s="8">
        <v>1</v>
      </c>
      <c r="AG58" s="8">
        <f t="shared" si="16"/>
        <v>0</v>
      </c>
      <c r="AH58" s="9">
        <f t="shared" si="17"/>
        <v>1</v>
      </c>
    </row>
    <row r="59" spans="1:34" ht="16.5" customHeight="1" x14ac:dyDescent="0.2">
      <c r="A59" t="s">
        <v>27</v>
      </c>
      <c r="B59" t="s">
        <v>31</v>
      </c>
      <c r="C59" s="1" t="s">
        <v>186</v>
      </c>
      <c r="D59" t="s">
        <v>187</v>
      </c>
      <c r="E59" t="s">
        <v>35</v>
      </c>
      <c r="F59" t="s">
        <v>183</v>
      </c>
      <c r="G59">
        <v>2101</v>
      </c>
      <c r="H59" t="str">
        <f t="shared" si="9"/>
        <v>3</v>
      </c>
      <c r="I59" s="6" t="str">
        <f t="shared" si="10"/>
        <v>3</v>
      </c>
      <c r="J59" s="6" t="str">
        <f t="shared" si="22"/>
        <v>0</v>
      </c>
      <c r="K59" s="6" t="str">
        <f t="shared" si="23"/>
        <v>6</v>
      </c>
      <c r="L59" t="s">
        <v>29</v>
      </c>
      <c r="M59" t="s">
        <v>188</v>
      </c>
      <c r="N59">
        <v>0</v>
      </c>
      <c r="O59">
        <v>0</v>
      </c>
      <c r="P59">
        <v>0</v>
      </c>
      <c r="Q59">
        <v>0</v>
      </c>
      <c r="R59">
        <v>19</v>
      </c>
      <c r="S59">
        <v>0</v>
      </c>
      <c r="T59">
        <v>0</v>
      </c>
      <c r="U59">
        <v>0</v>
      </c>
      <c r="V59">
        <v>0</v>
      </c>
      <c r="W59">
        <v>19</v>
      </c>
      <c r="X59">
        <v>57</v>
      </c>
      <c r="Y59">
        <v>3.17</v>
      </c>
      <c r="Z59">
        <v>2559</v>
      </c>
      <c r="AA59">
        <v>1</v>
      </c>
      <c r="AB59" s="7" t="str">
        <f t="shared" si="13"/>
        <v>3</v>
      </c>
      <c r="AC59" s="7" t="str">
        <f t="shared" si="24"/>
        <v>0</v>
      </c>
      <c r="AD59" s="7" t="str">
        <f t="shared" si="25"/>
        <v>6</v>
      </c>
      <c r="AE59" t="s">
        <v>27</v>
      </c>
      <c r="AF59" s="8">
        <v>3</v>
      </c>
      <c r="AG59" s="8">
        <f t="shared" si="16"/>
        <v>0</v>
      </c>
      <c r="AH59" s="9">
        <f t="shared" si="17"/>
        <v>3</v>
      </c>
    </row>
    <row r="60" spans="1:34" ht="16.5" customHeight="1" x14ac:dyDescent="0.2">
      <c r="A60" t="s">
        <v>27</v>
      </c>
      <c r="B60" t="s">
        <v>31</v>
      </c>
      <c r="C60" s="1" t="s">
        <v>189</v>
      </c>
      <c r="D60" t="s">
        <v>190</v>
      </c>
      <c r="E60" t="s">
        <v>35</v>
      </c>
      <c r="F60" t="s">
        <v>183</v>
      </c>
      <c r="G60">
        <v>2101</v>
      </c>
      <c r="H60" t="str">
        <f t="shared" si="9"/>
        <v>3</v>
      </c>
      <c r="I60" s="6" t="str">
        <f t="shared" si="10"/>
        <v>3</v>
      </c>
      <c r="J60" s="6" t="str">
        <f t="shared" si="22"/>
        <v>0</v>
      </c>
      <c r="K60" s="6" t="str">
        <f t="shared" si="23"/>
        <v>6</v>
      </c>
      <c r="L60" t="s">
        <v>29</v>
      </c>
      <c r="M60" t="s">
        <v>188</v>
      </c>
      <c r="N60">
        <v>0</v>
      </c>
      <c r="O60">
        <v>0</v>
      </c>
      <c r="P60">
        <v>0</v>
      </c>
      <c r="Q60">
        <v>0</v>
      </c>
      <c r="R60">
        <v>11</v>
      </c>
      <c r="S60">
        <v>0</v>
      </c>
      <c r="T60">
        <v>0</v>
      </c>
      <c r="U60">
        <v>0</v>
      </c>
      <c r="V60">
        <v>0</v>
      </c>
      <c r="W60">
        <v>11</v>
      </c>
      <c r="X60">
        <v>33</v>
      </c>
      <c r="Y60">
        <v>1.83</v>
      </c>
      <c r="Z60">
        <v>2559</v>
      </c>
      <c r="AA60">
        <v>1</v>
      </c>
      <c r="AB60" s="7" t="str">
        <f t="shared" si="13"/>
        <v>3</v>
      </c>
      <c r="AC60" s="7" t="str">
        <f t="shared" si="24"/>
        <v>0</v>
      </c>
      <c r="AD60" s="7" t="str">
        <f t="shared" si="25"/>
        <v>6</v>
      </c>
      <c r="AE60" t="s">
        <v>27</v>
      </c>
      <c r="AF60" s="8">
        <v>3</v>
      </c>
      <c r="AG60" s="8">
        <f t="shared" si="16"/>
        <v>0</v>
      </c>
      <c r="AH60" s="9">
        <f t="shared" si="17"/>
        <v>3</v>
      </c>
    </row>
    <row r="61" spans="1:34" ht="16.5" customHeight="1" x14ac:dyDescent="0.2">
      <c r="A61" t="s">
        <v>27</v>
      </c>
      <c r="B61" t="s">
        <v>31</v>
      </c>
      <c r="C61" s="1" t="s">
        <v>191</v>
      </c>
      <c r="D61" t="s">
        <v>192</v>
      </c>
      <c r="E61" t="s">
        <v>35</v>
      </c>
      <c r="F61" t="s">
        <v>183</v>
      </c>
      <c r="G61">
        <v>2101</v>
      </c>
      <c r="H61" t="str">
        <f t="shared" si="9"/>
        <v>3</v>
      </c>
      <c r="I61" s="6" t="str">
        <f t="shared" si="10"/>
        <v>3</v>
      </c>
      <c r="J61" s="6" t="str">
        <f t="shared" si="22"/>
        <v>0</v>
      </c>
      <c r="K61" s="6" t="str">
        <f t="shared" si="23"/>
        <v>6</v>
      </c>
      <c r="L61" t="s">
        <v>29</v>
      </c>
      <c r="M61" t="s">
        <v>171</v>
      </c>
      <c r="N61">
        <v>0</v>
      </c>
      <c r="O61">
        <v>0</v>
      </c>
      <c r="P61">
        <v>0</v>
      </c>
      <c r="Q61">
        <v>0</v>
      </c>
      <c r="R61">
        <v>7</v>
      </c>
      <c r="S61">
        <v>0</v>
      </c>
      <c r="T61">
        <v>0</v>
      </c>
      <c r="U61">
        <v>0</v>
      </c>
      <c r="V61">
        <v>0</v>
      </c>
      <c r="W61">
        <v>7</v>
      </c>
      <c r="X61">
        <v>21</v>
      </c>
      <c r="Y61">
        <v>1.17</v>
      </c>
      <c r="Z61">
        <v>2559</v>
      </c>
      <c r="AA61">
        <v>1</v>
      </c>
      <c r="AB61" s="7" t="str">
        <f t="shared" si="13"/>
        <v>3</v>
      </c>
      <c r="AC61" s="7" t="str">
        <f t="shared" si="24"/>
        <v>0</v>
      </c>
      <c r="AD61" s="7" t="str">
        <f t="shared" si="25"/>
        <v>6</v>
      </c>
      <c r="AE61" t="s">
        <v>27</v>
      </c>
      <c r="AF61" s="8">
        <v>3</v>
      </c>
      <c r="AG61" s="8">
        <f t="shared" si="16"/>
        <v>0</v>
      </c>
      <c r="AH61" s="9">
        <f t="shared" si="17"/>
        <v>3</v>
      </c>
    </row>
    <row r="62" spans="1:34" ht="16.5" customHeight="1" x14ac:dyDescent="0.2">
      <c r="A62" t="s">
        <v>27</v>
      </c>
      <c r="B62" t="s">
        <v>31</v>
      </c>
      <c r="C62" s="1" t="s">
        <v>193</v>
      </c>
      <c r="D62" t="s">
        <v>194</v>
      </c>
      <c r="E62" t="s">
        <v>35</v>
      </c>
      <c r="F62" t="s">
        <v>183</v>
      </c>
      <c r="G62">
        <v>2101</v>
      </c>
      <c r="H62" t="str">
        <f t="shared" si="9"/>
        <v>3</v>
      </c>
      <c r="I62" s="6" t="str">
        <f t="shared" si="10"/>
        <v>2</v>
      </c>
      <c r="J62" s="6" t="str">
        <f t="shared" si="22"/>
        <v>3</v>
      </c>
      <c r="K62" s="6" t="str">
        <f t="shared" si="23"/>
        <v>4</v>
      </c>
      <c r="L62" t="s">
        <v>65</v>
      </c>
      <c r="M62" t="s">
        <v>185</v>
      </c>
      <c r="N62">
        <v>0</v>
      </c>
      <c r="O62">
        <v>0</v>
      </c>
      <c r="P62">
        <v>0</v>
      </c>
      <c r="Q62">
        <v>0</v>
      </c>
      <c r="R62">
        <v>8</v>
      </c>
      <c r="S62">
        <v>0</v>
      </c>
      <c r="T62">
        <v>0</v>
      </c>
      <c r="U62">
        <v>0</v>
      </c>
      <c r="V62">
        <v>0</v>
      </c>
      <c r="W62">
        <v>8</v>
      </c>
      <c r="X62">
        <v>24</v>
      </c>
      <c r="Y62">
        <v>1.33</v>
      </c>
      <c r="Z62">
        <v>2559</v>
      </c>
      <c r="AA62">
        <v>1</v>
      </c>
      <c r="AB62" s="7" t="str">
        <f t="shared" si="13"/>
        <v>2</v>
      </c>
      <c r="AC62" s="7" t="str">
        <f t="shared" si="24"/>
        <v>3</v>
      </c>
      <c r="AD62" s="7" t="str">
        <f t="shared" si="25"/>
        <v>4</v>
      </c>
      <c r="AE62" t="s">
        <v>27</v>
      </c>
      <c r="AF62" s="8">
        <v>2</v>
      </c>
      <c r="AG62" s="8">
        <f t="shared" si="16"/>
        <v>1</v>
      </c>
      <c r="AH62" s="9">
        <f t="shared" si="17"/>
        <v>3</v>
      </c>
    </row>
    <row r="63" spans="1:34" ht="16.5" customHeight="1" x14ac:dyDescent="0.2">
      <c r="A63" t="s">
        <v>27</v>
      </c>
      <c r="B63" t="s">
        <v>31</v>
      </c>
      <c r="C63" s="1" t="s">
        <v>195</v>
      </c>
      <c r="D63" t="s">
        <v>196</v>
      </c>
      <c r="E63" t="s">
        <v>35</v>
      </c>
      <c r="F63" t="s">
        <v>183</v>
      </c>
      <c r="G63">
        <v>2101</v>
      </c>
      <c r="H63" t="str">
        <f t="shared" si="9"/>
        <v>3</v>
      </c>
      <c r="I63" s="6" t="str">
        <f t="shared" si="10"/>
        <v>2</v>
      </c>
      <c r="J63" s="6" t="str">
        <f t="shared" si="22"/>
        <v>3</v>
      </c>
      <c r="K63" s="6" t="str">
        <f t="shared" si="23"/>
        <v>4</v>
      </c>
      <c r="L63" t="s">
        <v>65</v>
      </c>
      <c r="M63" t="s">
        <v>197</v>
      </c>
      <c r="N63">
        <v>0</v>
      </c>
      <c r="O63">
        <v>0</v>
      </c>
      <c r="P63">
        <v>0</v>
      </c>
      <c r="Q63">
        <v>0</v>
      </c>
      <c r="R63">
        <v>11</v>
      </c>
      <c r="S63">
        <v>0</v>
      </c>
      <c r="T63">
        <v>0</v>
      </c>
      <c r="U63">
        <v>0</v>
      </c>
      <c r="V63">
        <v>0</v>
      </c>
      <c r="W63">
        <v>11</v>
      </c>
      <c r="X63">
        <v>33</v>
      </c>
      <c r="Y63">
        <v>1.83</v>
      </c>
      <c r="Z63">
        <v>2559</v>
      </c>
      <c r="AA63">
        <v>1</v>
      </c>
      <c r="AB63" s="7" t="str">
        <f t="shared" si="13"/>
        <v>2</v>
      </c>
      <c r="AC63" s="7" t="str">
        <f t="shared" si="24"/>
        <v>3</v>
      </c>
      <c r="AD63" s="7" t="str">
        <f t="shared" si="25"/>
        <v>4</v>
      </c>
      <c r="AE63" t="s">
        <v>27</v>
      </c>
      <c r="AF63" s="8">
        <v>2</v>
      </c>
      <c r="AG63" s="8">
        <f t="shared" si="16"/>
        <v>1</v>
      </c>
      <c r="AH63" s="9">
        <f t="shared" si="17"/>
        <v>3</v>
      </c>
    </row>
    <row r="64" spans="1:34" ht="16.5" customHeight="1" x14ac:dyDescent="0.2">
      <c r="A64" t="s">
        <v>27</v>
      </c>
      <c r="B64" t="s">
        <v>31</v>
      </c>
      <c r="C64" s="1" t="s">
        <v>198</v>
      </c>
      <c r="D64" t="s">
        <v>199</v>
      </c>
      <c r="E64" t="s">
        <v>35</v>
      </c>
      <c r="F64" t="s">
        <v>183</v>
      </c>
      <c r="G64">
        <v>2101</v>
      </c>
      <c r="H64" t="str">
        <f t="shared" si="9"/>
        <v>3</v>
      </c>
      <c r="I64" s="6" t="str">
        <f t="shared" si="10"/>
        <v>3</v>
      </c>
      <c r="J64" s="6" t="str">
        <f t="shared" si="22"/>
        <v>0</v>
      </c>
      <c r="K64" s="6" t="str">
        <f t="shared" si="23"/>
        <v>6</v>
      </c>
      <c r="L64" t="s">
        <v>29</v>
      </c>
      <c r="M64" t="s">
        <v>188</v>
      </c>
      <c r="N64">
        <v>0</v>
      </c>
      <c r="O64">
        <v>0</v>
      </c>
      <c r="P64">
        <v>0</v>
      </c>
      <c r="Q64">
        <v>0</v>
      </c>
      <c r="R64">
        <v>11</v>
      </c>
      <c r="S64">
        <v>0</v>
      </c>
      <c r="T64">
        <v>0</v>
      </c>
      <c r="U64">
        <v>0</v>
      </c>
      <c r="V64">
        <v>0</v>
      </c>
      <c r="W64">
        <v>11</v>
      </c>
      <c r="X64">
        <v>33</v>
      </c>
      <c r="Y64">
        <v>1.83</v>
      </c>
      <c r="Z64">
        <v>2559</v>
      </c>
      <c r="AA64">
        <v>1</v>
      </c>
      <c r="AB64" s="7" t="str">
        <f t="shared" si="13"/>
        <v>3</v>
      </c>
      <c r="AC64" s="7" t="str">
        <f t="shared" si="24"/>
        <v>0</v>
      </c>
      <c r="AD64" s="7" t="str">
        <f t="shared" si="25"/>
        <v>6</v>
      </c>
      <c r="AE64" t="s">
        <v>27</v>
      </c>
      <c r="AF64" s="8">
        <v>3</v>
      </c>
      <c r="AG64" s="8">
        <f t="shared" si="16"/>
        <v>0</v>
      </c>
      <c r="AH64" s="9">
        <f t="shared" si="17"/>
        <v>3</v>
      </c>
    </row>
    <row r="65" spans="1:34" ht="16.5" customHeight="1" x14ac:dyDescent="0.2">
      <c r="A65" t="s">
        <v>27</v>
      </c>
      <c r="B65" t="s">
        <v>31</v>
      </c>
      <c r="C65" s="1" t="s">
        <v>200</v>
      </c>
      <c r="D65" t="s">
        <v>201</v>
      </c>
      <c r="E65" t="s">
        <v>35</v>
      </c>
      <c r="F65" t="s">
        <v>183</v>
      </c>
      <c r="G65">
        <v>2101</v>
      </c>
      <c r="H65" t="str">
        <f t="shared" si="9"/>
        <v>3</v>
      </c>
      <c r="I65" s="6" t="str">
        <f t="shared" si="10"/>
        <v>3</v>
      </c>
      <c r="J65" s="6" t="str">
        <f t="shared" si="22"/>
        <v>0</v>
      </c>
      <c r="K65" s="6" t="str">
        <f t="shared" si="23"/>
        <v>6</v>
      </c>
      <c r="L65" t="s">
        <v>29</v>
      </c>
      <c r="M65" t="s">
        <v>177</v>
      </c>
      <c r="N65">
        <v>0</v>
      </c>
      <c r="O65">
        <v>0</v>
      </c>
      <c r="P65">
        <v>0</v>
      </c>
      <c r="Q65">
        <v>0</v>
      </c>
      <c r="R65">
        <v>11</v>
      </c>
      <c r="S65">
        <v>0</v>
      </c>
      <c r="T65">
        <v>0</v>
      </c>
      <c r="U65">
        <v>0</v>
      </c>
      <c r="V65">
        <v>0</v>
      </c>
      <c r="W65">
        <v>11</v>
      </c>
      <c r="X65">
        <v>33</v>
      </c>
      <c r="Y65">
        <v>1.83</v>
      </c>
      <c r="Z65">
        <v>2559</v>
      </c>
      <c r="AA65">
        <v>1</v>
      </c>
      <c r="AB65" s="7" t="str">
        <f t="shared" si="13"/>
        <v>3</v>
      </c>
      <c r="AC65" s="7" t="str">
        <f t="shared" si="24"/>
        <v>0</v>
      </c>
      <c r="AD65" s="7" t="str">
        <f t="shared" si="25"/>
        <v>6</v>
      </c>
      <c r="AE65" t="s">
        <v>27</v>
      </c>
      <c r="AF65" s="8">
        <v>3</v>
      </c>
      <c r="AG65" s="8">
        <f t="shared" si="16"/>
        <v>0</v>
      </c>
      <c r="AH65" s="9">
        <f t="shared" si="17"/>
        <v>3</v>
      </c>
    </row>
    <row r="66" spans="1:34" ht="16.5" customHeight="1" x14ac:dyDescent="0.2">
      <c r="A66" t="s">
        <v>27</v>
      </c>
      <c r="B66" t="s">
        <v>31</v>
      </c>
      <c r="C66" s="1" t="s">
        <v>202</v>
      </c>
      <c r="D66" t="s">
        <v>203</v>
      </c>
      <c r="E66" t="s">
        <v>35</v>
      </c>
      <c r="F66" t="s">
        <v>183</v>
      </c>
      <c r="G66">
        <v>2101</v>
      </c>
      <c r="H66" t="str">
        <f t="shared" ref="H66" si="26">LEFT(L66,1)</f>
        <v>3</v>
      </c>
      <c r="I66" s="6" t="str">
        <f t="shared" ref="I66" si="27">MID(L66,4,1)</f>
        <v>2</v>
      </c>
      <c r="J66" s="6" t="str">
        <f t="shared" si="22"/>
        <v>3</v>
      </c>
      <c r="K66" s="6" t="str">
        <f t="shared" si="23"/>
        <v>4</v>
      </c>
      <c r="L66" t="s">
        <v>65</v>
      </c>
      <c r="M66" t="s">
        <v>197</v>
      </c>
      <c r="N66">
        <v>0</v>
      </c>
      <c r="O66">
        <v>0</v>
      </c>
      <c r="P66">
        <v>0</v>
      </c>
      <c r="Q66">
        <v>0</v>
      </c>
      <c r="R66">
        <v>11</v>
      </c>
      <c r="S66">
        <v>0</v>
      </c>
      <c r="T66">
        <v>0</v>
      </c>
      <c r="U66">
        <v>0</v>
      </c>
      <c r="V66">
        <v>0</v>
      </c>
      <c r="W66">
        <v>11</v>
      </c>
      <c r="X66">
        <v>33</v>
      </c>
      <c r="Y66">
        <v>1.83</v>
      </c>
      <c r="Z66">
        <v>2559</v>
      </c>
      <c r="AA66">
        <v>1</v>
      </c>
      <c r="AB66" s="7" t="str">
        <f t="shared" ref="AB66" si="28">MID(L66,4,1)</f>
        <v>2</v>
      </c>
      <c r="AC66" s="7" t="str">
        <f t="shared" si="24"/>
        <v>3</v>
      </c>
      <c r="AD66" s="7" t="str">
        <f t="shared" si="25"/>
        <v>4</v>
      </c>
      <c r="AE66" t="s">
        <v>27</v>
      </c>
      <c r="AF66" s="8">
        <v>2</v>
      </c>
      <c r="AG66" s="8">
        <f t="shared" ref="AG66" si="29">AC66/3</f>
        <v>1</v>
      </c>
      <c r="AH66" s="9">
        <f t="shared" ref="AH66" si="30">AF66+AG66</f>
        <v>3</v>
      </c>
    </row>
    <row r="67" spans="1:34" ht="16.5" customHeight="1" x14ac:dyDescent="0.2">
      <c r="C67" s="1"/>
      <c r="H67" s="2"/>
      <c r="I67" s="2"/>
      <c r="J67" s="2"/>
      <c r="K67" s="2"/>
    </row>
    <row r="68" spans="1:34" ht="16.5" customHeight="1" x14ac:dyDescent="0.2">
      <c r="A68" t="s">
        <v>49</v>
      </c>
      <c r="B68" t="s">
        <v>28</v>
      </c>
      <c r="C68" s="1" t="s">
        <v>50</v>
      </c>
      <c r="D68" t="s">
        <v>51</v>
      </c>
      <c r="E68" t="s">
        <v>32</v>
      </c>
      <c r="F68" t="s">
        <v>52</v>
      </c>
      <c r="G68">
        <v>1202</v>
      </c>
      <c r="H68" t="str">
        <f t="shared" ref="H68:H70" si="31">LEFT(L68,1)</f>
        <v>3</v>
      </c>
      <c r="I68" s="6" t="str">
        <f t="shared" ref="I68:I70" si="32">MID(L68,4,1)</f>
        <v>3</v>
      </c>
      <c r="J68" s="6" t="str">
        <f t="shared" ref="J68:J70" si="33">MID(L68,6,1)</f>
        <v>0</v>
      </c>
      <c r="K68" s="6" t="str">
        <f t="shared" ref="K68:K70" si="34">MID(L68,8,1)</f>
        <v>6</v>
      </c>
      <c r="L68" t="s">
        <v>29</v>
      </c>
      <c r="M68" t="s">
        <v>217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</v>
      </c>
      <c r="W68">
        <v>3</v>
      </c>
      <c r="X68">
        <v>9</v>
      </c>
      <c r="Y68">
        <v>0.5</v>
      </c>
      <c r="Z68">
        <v>2559</v>
      </c>
      <c r="AA68">
        <v>1</v>
      </c>
      <c r="AB68" s="7" t="str">
        <f t="shared" ref="AB68:AB70" si="35">MID(L68,4,1)</f>
        <v>3</v>
      </c>
      <c r="AC68" s="7" t="str">
        <f t="shared" ref="AC68:AC70" si="36">MID(L68,6,1)</f>
        <v>0</v>
      </c>
      <c r="AD68" s="7" t="str">
        <f t="shared" ref="AD68:AD70" si="37">MID(L68,8,1)</f>
        <v>6</v>
      </c>
      <c r="AE68" t="s">
        <v>49</v>
      </c>
      <c r="AF68" s="8">
        <v>3</v>
      </c>
      <c r="AG68" s="8">
        <f t="shared" ref="AG68:AG70" si="38">AC68/3</f>
        <v>0</v>
      </c>
      <c r="AH68" s="9">
        <f t="shared" ref="AH68:AH70" si="39">AF68+AG68</f>
        <v>3</v>
      </c>
    </row>
    <row r="69" spans="1:34" ht="16.5" customHeight="1" x14ac:dyDescent="0.2">
      <c r="A69" t="s">
        <v>49</v>
      </c>
      <c r="B69" t="s">
        <v>28</v>
      </c>
      <c r="C69" s="1" t="s">
        <v>50</v>
      </c>
      <c r="D69" t="s">
        <v>51</v>
      </c>
      <c r="E69" t="s">
        <v>32</v>
      </c>
      <c r="F69" t="s">
        <v>52</v>
      </c>
      <c r="G69">
        <v>1201</v>
      </c>
      <c r="H69" t="str">
        <f t="shared" si="31"/>
        <v>3</v>
      </c>
      <c r="I69" s="6" t="str">
        <f t="shared" si="32"/>
        <v>3</v>
      </c>
      <c r="J69" s="6" t="str">
        <f t="shared" si="33"/>
        <v>0</v>
      </c>
      <c r="K69" s="6" t="str">
        <f t="shared" si="34"/>
        <v>6</v>
      </c>
      <c r="L69" t="s">
        <v>29</v>
      </c>
      <c r="M69" t="s">
        <v>218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150</v>
      </c>
      <c r="V69">
        <v>1</v>
      </c>
      <c r="W69">
        <v>151</v>
      </c>
      <c r="X69">
        <v>453</v>
      </c>
      <c r="Y69">
        <v>25.17</v>
      </c>
      <c r="Z69">
        <v>2559</v>
      </c>
      <c r="AA69">
        <v>1</v>
      </c>
      <c r="AB69" s="7" t="str">
        <f t="shared" si="35"/>
        <v>3</v>
      </c>
      <c r="AC69" s="7" t="str">
        <f t="shared" si="36"/>
        <v>0</v>
      </c>
      <c r="AD69" s="7" t="str">
        <f t="shared" si="37"/>
        <v>6</v>
      </c>
      <c r="AE69" t="s">
        <v>49</v>
      </c>
      <c r="AF69" s="8">
        <v>3</v>
      </c>
      <c r="AG69" s="8">
        <f t="shared" si="38"/>
        <v>0</v>
      </c>
      <c r="AH69" s="9">
        <f t="shared" si="39"/>
        <v>3</v>
      </c>
    </row>
    <row r="70" spans="1:34" ht="16.5" customHeight="1" x14ac:dyDescent="0.2">
      <c r="A70" t="s">
        <v>49</v>
      </c>
      <c r="B70" t="s">
        <v>28</v>
      </c>
      <c r="C70" s="1" t="s">
        <v>219</v>
      </c>
      <c r="D70" t="s">
        <v>220</v>
      </c>
      <c r="E70" t="s">
        <v>221</v>
      </c>
      <c r="F70" t="s">
        <v>222</v>
      </c>
      <c r="G70">
        <v>1201</v>
      </c>
      <c r="H70" t="str">
        <f t="shared" si="31"/>
        <v>3</v>
      </c>
      <c r="I70" s="6" t="str">
        <f t="shared" si="32"/>
        <v>3</v>
      </c>
      <c r="J70" s="6" t="str">
        <f t="shared" si="33"/>
        <v>0</v>
      </c>
      <c r="K70" s="6" t="str">
        <f t="shared" si="34"/>
        <v>6</v>
      </c>
      <c r="L70" t="s">
        <v>29</v>
      </c>
      <c r="M70" t="s">
        <v>223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97</v>
      </c>
      <c r="W70">
        <v>97</v>
      </c>
      <c r="X70">
        <v>291</v>
      </c>
      <c r="Y70">
        <v>16.170000000000002</v>
      </c>
      <c r="Z70">
        <v>2559</v>
      </c>
      <c r="AA70">
        <v>1</v>
      </c>
      <c r="AB70" s="7" t="str">
        <f t="shared" si="35"/>
        <v>3</v>
      </c>
      <c r="AC70" s="7" t="str">
        <f t="shared" si="36"/>
        <v>0</v>
      </c>
      <c r="AD70" s="7" t="str">
        <f t="shared" si="37"/>
        <v>6</v>
      </c>
      <c r="AE70" t="s">
        <v>49</v>
      </c>
      <c r="AF70" s="8">
        <v>3</v>
      </c>
      <c r="AG70" s="8">
        <f t="shared" si="38"/>
        <v>0</v>
      </c>
      <c r="AH70" s="9">
        <f t="shared" si="39"/>
        <v>3</v>
      </c>
    </row>
    <row r="71" spans="1:34" ht="16.5" customHeight="1" x14ac:dyDescent="0.2">
      <c r="C71" s="1"/>
      <c r="H71" s="2"/>
      <c r="I71" s="2"/>
      <c r="J71" s="2"/>
      <c r="K71" s="2"/>
    </row>
    <row r="72" spans="1:34" ht="16.5" customHeight="1" x14ac:dyDescent="0.2">
      <c r="A72" t="s">
        <v>224</v>
      </c>
      <c r="B72" t="s">
        <v>31</v>
      </c>
      <c r="C72" s="1" t="s">
        <v>225</v>
      </c>
      <c r="D72" t="s">
        <v>226</v>
      </c>
      <c r="E72" t="s">
        <v>35</v>
      </c>
      <c r="F72" t="s">
        <v>58</v>
      </c>
      <c r="G72">
        <v>2401</v>
      </c>
      <c r="H72" t="str">
        <f t="shared" ref="H72" si="40">LEFT(L72,1)</f>
        <v>6</v>
      </c>
      <c r="I72" s="6" t="str">
        <f t="shared" ref="I72" si="41">MID(L72,4,1)</f>
        <v>0</v>
      </c>
      <c r="J72" s="6" t="str">
        <f t="shared" ref="J72" si="42">MID(L72,6,2)</f>
        <v>18</v>
      </c>
      <c r="K72" s="6" t="str">
        <f t="shared" ref="K72" si="43">MID(L72,9,1)</f>
        <v>0</v>
      </c>
      <c r="L72" t="s">
        <v>55</v>
      </c>
      <c r="M72" t="s">
        <v>59</v>
      </c>
      <c r="N72">
        <v>0</v>
      </c>
      <c r="O72">
        <v>0</v>
      </c>
      <c r="P72">
        <v>0</v>
      </c>
      <c r="Q72">
        <v>0</v>
      </c>
      <c r="R72">
        <v>6</v>
      </c>
      <c r="S72">
        <v>0</v>
      </c>
      <c r="T72">
        <v>0</v>
      </c>
      <c r="U72">
        <v>0</v>
      </c>
      <c r="V72">
        <v>0</v>
      </c>
      <c r="W72">
        <v>6</v>
      </c>
      <c r="X72">
        <v>36</v>
      </c>
      <c r="Y72">
        <v>3</v>
      </c>
      <c r="Z72">
        <v>2559</v>
      </c>
      <c r="AA72">
        <v>1</v>
      </c>
      <c r="AB72" s="7" t="str">
        <f t="shared" ref="AB72" si="44">MID(L72,4,1)</f>
        <v>0</v>
      </c>
      <c r="AC72" s="7" t="str">
        <f t="shared" ref="AC72" si="45">MID(L72,6,2)</f>
        <v>18</v>
      </c>
      <c r="AD72" s="7" t="str">
        <f t="shared" ref="AD72" si="46">MID(L72,9,1)</f>
        <v>0</v>
      </c>
      <c r="AE72" t="s">
        <v>224</v>
      </c>
      <c r="AF72" s="8">
        <f t="shared" ref="AF72" si="47">AB72*(10/6)</f>
        <v>0</v>
      </c>
      <c r="AG72" s="8">
        <f t="shared" ref="AG72" si="48">AC72*(10/18)</f>
        <v>10</v>
      </c>
      <c r="AH72" s="9">
        <f t="shared" ref="AH72" si="49">AF72+AG72</f>
        <v>10</v>
      </c>
    </row>
    <row r="73" spans="1:34" ht="16.5" customHeight="1" x14ac:dyDescent="0.2">
      <c r="C73" s="1"/>
      <c r="H73" s="2"/>
      <c r="I73" s="2"/>
      <c r="J73" s="2"/>
      <c r="K73" s="2"/>
    </row>
    <row r="74" spans="1:34" ht="16.5" customHeight="1" x14ac:dyDescent="0.2">
      <c r="A74" t="s">
        <v>54</v>
      </c>
      <c r="B74" t="s">
        <v>31</v>
      </c>
      <c r="C74" s="1" t="s">
        <v>225</v>
      </c>
      <c r="D74" t="s">
        <v>226</v>
      </c>
      <c r="E74" t="s">
        <v>35</v>
      </c>
      <c r="F74" t="s">
        <v>58</v>
      </c>
      <c r="G74">
        <v>2501</v>
      </c>
      <c r="H74" t="str">
        <f t="shared" ref="H74" si="50">LEFT(L74,1)</f>
        <v>6</v>
      </c>
      <c r="I74" s="6" t="str">
        <f t="shared" ref="I74" si="51">MID(L74,4,1)</f>
        <v>0</v>
      </c>
      <c r="J74" s="6" t="str">
        <f t="shared" ref="J74" si="52">MID(L74,6,2)</f>
        <v>18</v>
      </c>
      <c r="K74" s="6" t="str">
        <f t="shared" ref="K74" si="53">MID(L74,9,1)</f>
        <v>0</v>
      </c>
      <c r="L74" t="s">
        <v>55</v>
      </c>
      <c r="M74" t="s">
        <v>59</v>
      </c>
      <c r="N74">
        <v>0</v>
      </c>
      <c r="O74">
        <v>0</v>
      </c>
      <c r="P74">
        <v>0</v>
      </c>
      <c r="Q74">
        <v>0</v>
      </c>
      <c r="R74">
        <v>2</v>
      </c>
      <c r="S74">
        <v>0</v>
      </c>
      <c r="T74">
        <v>0</v>
      </c>
      <c r="U74">
        <v>0</v>
      </c>
      <c r="V74">
        <v>0</v>
      </c>
      <c r="W74">
        <v>2</v>
      </c>
      <c r="X74">
        <v>12</v>
      </c>
      <c r="Y74">
        <v>1</v>
      </c>
      <c r="Z74">
        <v>2559</v>
      </c>
      <c r="AA74">
        <v>1</v>
      </c>
      <c r="AB74" s="7" t="str">
        <f t="shared" ref="AB74" si="54">MID(L74,4,1)</f>
        <v>0</v>
      </c>
      <c r="AC74" s="7" t="str">
        <f>MID(L74,6,2)</f>
        <v>18</v>
      </c>
      <c r="AD74" s="7" t="str">
        <f>MID(L74,9,1)</f>
        <v>0</v>
      </c>
      <c r="AE74" t="s">
        <v>54</v>
      </c>
      <c r="AF74" s="8">
        <f t="shared" ref="AF74" si="55">AB74*(10/6)</f>
        <v>0</v>
      </c>
      <c r="AG74" s="8">
        <f t="shared" ref="AG74" si="56">AC74*(10/18)</f>
        <v>10</v>
      </c>
      <c r="AH74" s="9">
        <f t="shared" ref="AH74" si="57">AF74+AG74</f>
        <v>10</v>
      </c>
    </row>
    <row r="75" spans="1:34" ht="16.5" customHeight="1" x14ac:dyDescent="0.2">
      <c r="C75" s="1"/>
      <c r="H75" s="2"/>
      <c r="I75" s="2"/>
      <c r="J75" s="2"/>
      <c r="K75" s="2"/>
    </row>
    <row r="76" spans="1:34" ht="16.5" customHeight="1" x14ac:dyDescent="0.2">
      <c r="C76" s="1"/>
      <c r="H76" s="2"/>
      <c r="I76" s="2"/>
      <c r="J76" s="2"/>
      <c r="K76" s="2"/>
    </row>
    <row r="77" spans="1:34" ht="16.5" customHeight="1" x14ac:dyDescent="0.2">
      <c r="C77" s="1"/>
      <c r="H77" s="2"/>
      <c r="I77" s="2"/>
      <c r="J77" s="2"/>
      <c r="K77" s="2"/>
    </row>
    <row r="78" spans="1:34" ht="16.5" customHeight="1" x14ac:dyDescent="0.2">
      <c r="C78" s="1"/>
      <c r="H78" s="2"/>
      <c r="I78" s="2"/>
      <c r="J78" s="2"/>
      <c r="K78" s="2"/>
    </row>
    <row r="79" spans="1:34" ht="16.5" customHeight="1" x14ac:dyDescent="0.2">
      <c r="C79" s="1"/>
      <c r="H79" s="2"/>
      <c r="I79" s="2"/>
      <c r="J79" s="2"/>
      <c r="K79" s="2"/>
    </row>
    <row r="80" spans="1:34" ht="16.5" customHeight="1" x14ac:dyDescent="0.2">
      <c r="C80" s="1"/>
      <c r="H80" s="2"/>
      <c r="I80" s="2"/>
      <c r="J80" s="2"/>
      <c r="K80" s="2"/>
    </row>
    <row r="81" spans="3:11" ht="16.5" customHeight="1" x14ac:dyDescent="0.2">
      <c r="C81" s="1"/>
      <c r="H81" s="2"/>
      <c r="I81" s="2"/>
      <c r="J81" s="2"/>
      <c r="K81" s="2"/>
    </row>
    <row r="82" spans="3:11" ht="16.5" customHeight="1" x14ac:dyDescent="0.2">
      <c r="C82" s="1"/>
      <c r="H82" s="2"/>
      <c r="I82" s="2"/>
      <c r="J82" s="2"/>
      <c r="K82" s="2"/>
    </row>
    <row r="83" spans="3:11" ht="16.5" customHeight="1" x14ac:dyDescent="0.2">
      <c r="C83" s="1"/>
      <c r="H83" s="2"/>
      <c r="I83" s="2"/>
      <c r="J83" s="2"/>
      <c r="K83" s="2"/>
    </row>
    <row r="84" spans="3:11" ht="16.5" customHeight="1" x14ac:dyDescent="0.2">
      <c r="C84" s="1"/>
      <c r="H84" s="2"/>
      <c r="I84" s="2"/>
      <c r="J84" s="2"/>
      <c r="K84" s="2"/>
    </row>
    <row r="85" spans="3:11" ht="16.5" customHeight="1" x14ac:dyDescent="0.2">
      <c r="C85" s="1"/>
      <c r="H85" s="2"/>
      <c r="I85" s="2"/>
      <c r="J85" s="2"/>
      <c r="K85" s="2"/>
    </row>
    <row r="86" spans="3:11" ht="16.5" customHeight="1" x14ac:dyDescent="0.2">
      <c r="C86" s="1"/>
      <c r="H86" s="2"/>
      <c r="I86" s="2"/>
      <c r="J86" s="2"/>
      <c r="K86" s="2"/>
    </row>
    <row r="87" spans="3:11" ht="16.5" customHeight="1" x14ac:dyDescent="0.2">
      <c r="C87" s="1"/>
      <c r="H87" s="2"/>
      <c r="I87" s="2"/>
      <c r="J87" s="2"/>
      <c r="K87" s="2"/>
    </row>
    <row r="88" spans="3:11" ht="16.5" customHeight="1" x14ac:dyDescent="0.2">
      <c r="C88" s="1"/>
      <c r="H88" s="2"/>
      <c r="I88" s="2"/>
      <c r="J88" s="2"/>
      <c r="K88" s="2"/>
    </row>
    <row r="89" spans="3:11" ht="16.5" customHeight="1" x14ac:dyDescent="0.2">
      <c r="C89" s="1"/>
      <c r="H89" s="2"/>
      <c r="I89" s="2"/>
      <c r="J89" s="2"/>
      <c r="K89" s="2"/>
    </row>
    <row r="90" spans="3:11" ht="16.5" customHeight="1" x14ac:dyDescent="0.2">
      <c r="C90" s="1"/>
      <c r="H90" s="2"/>
      <c r="I90" s="2"/>
      <c r="J90" s="2"/>
      <c r="K90" s="2"/>
    </row>
    <row r="91" spans="3:11" ht="16.5" customHeight="1" x14ac:dyDescent="0.2">
      <c r="C91" s="1"/>
      <c r="H91" s="2"/>
      <c r="I91" s="2"/>
      <c r="J91" s="2"/>
      <c r="K91" s="2"/>
    </row>
    <row r="92" spans="3:11" ht="16.5" customHeight="1" x14ac:dyDescent="0.2">
      <c r="C92" s="1"/>
      <c r="H92" s="2"/>
      <c r="I92" s="2"/>
      <c r="J92" s="2"/>
      <c r="K92" s="2"/>
    </row>
    <row r="93" spans="3:11" ht="16.5" customHeight="1" x14ac:dyDescent="0.2">
      <c r="C93" s="1"/>
      <c r="H93" s="2"/>
      <c r="I93" s="2"/>
      <c r="J93" s="2"/>
      <c r="K93" s="2"/>
    </row>
    <row r="94" spans="3:11" ht="16.5" customHeight="1" x14ac:dyDescent="0.2">
      <c r="C94" s="1"/>
      <c r="H94" s="2"/>
      <c r="I94" s="2"/>
      <c r="J94" s="2"/>
      <c r="K94" s="2"/>
    </row>
    <row r="95" spans="3:11" ht="16.5" customHeight="1" x14ac:dyDescent="0.2">
      <c r="C95" s="1"/>
      <c r="H95" s="2"/>
      <c r="I95" s="2"/>
      <c r="J95" s="2"/>
      <c r="K95" s="2"/>
    </row>
    <row r="96" spans="3:11" ht="16.5" customHeight="1" x14ac:dyDescent="0.2">
      <c r="C96" s="1"/>
      <c r="H96" s="2"/>
      <c r="I96" s="2"/>
      <c r="J96" s="2"/>
      <c r="K96" s="2"/>
    </row>
    <row r="97" spans="3:11" ht="16.5" customHeight="1" x14ac:dyDescent="0.2">
      <c r="C97" s="1"/>
      <c r="H97" s="2"/>
      <c r="I97" s="2"/>
      <c r="J97" s="2"/>
      <c r="K97" s="2"/>
    </row>
  </sheetData>
  <hyperlinks>
    <hyperlink ref="H1" r:id="rId1" display="http://dict.longdo.com/search/cr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abSelected="1" topLeftCell="G1" zoomScale="90" zoomScaleNormal="90" workbookViewId="0">
      <selection activeCell="A68" sqref="A68:XFD70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50</v>
      </c>
      <c r="D2" t="s">
        <v>51</v>
      </c>
      <c r="E2" t="s">
        <v>32</v>
      </c>
      <c r="F2" t="s">
        <v>52</v>
      </c>
      <c r="G2">
        <v>2</v>
      </c>
      <c r="H2" s="2" t="str">
        <f t="shared" ref="H2:H4" si="0">LEFT(L2,1)</f>
        <v>3</v>
      </c>
      <c r="I2" s="2" t="str">
        <f t="shared" ref="I2:I4" si="1">MID(L2,4,1)</f>
        <v>3</v>
      </c>
      <c r="J2" s="2" t="str">
        <f t="shared" ref="J2:J4" si="2">MID(L2,6,1)</f>
        <v>0</v>
      </c>
      <c r="K2" s="2" t="str">
        <f t="shared" ref="K2:K4" si="3">MID(L2,8,1)</f>
        <v>6</v>
      </c>
      <c r="L2" t="s">
        <v>29</v>
      </c>
      <c r="M2" t="s">
        <v>335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3</v>
      </c>
      <c r="U2">
        <v>398</v>
      </c>
      <c r="V2">
        <v>0</v>
      </c>
      <c r="W2">
        <v>402</v>
      </c>
      <c r="X2">
        <v>1206</v>
      </c>
      <c r="Y2">
        <v>67</v>
      </c>
      <c r="Z2">
        <v>2559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50</v>
      </c>
      <c r="D3" t="s">
        <v>51</v>
      </c>
      <c r="E3" t="s">
        <v>32</v>
      </c>
      <c r="F3" t="s">
        <v>52</v>
      </c>
      <c r="G3">
        <v>1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29</v>
      </c>
      <c r="M3" t="s">
        <v>336</v>
      </c>
      <c r="N3">
        <v>0</v>
      </c>
      <c r="O3">
        <v>3</v>
      </c>
      <c r="P3">
        <v>0</v>
      </c>
      <c r="Q3">
        <v>358</v>
      </c>
      <c r="R3">
        <v>0</v>
      </c>
      <c r="S3">
        <v>0</v>
      </c>
      <c r="T3">
        <v>4</v>
      </c>
      <c r="U3">
        <v>3</v>
      </c>
      <c r="V3">
        <v>0</v>
      </c>
      <c r="W3">
        <v>368</v>
      </c>
      <c r="X3">
        <v>1104</v>
      </c>
      <c r="Y3">
        <v>61.33</v>
      </c>
      <c r="Z3">
        <v>2559</v>
      </c>
      <c r="AA3">
        <v>2</v>
      </c>
    </row>
    <row r="4" spans="1:27" ht="16.5" customHeight="1" x14ac:dyDescent="0.2">
      <c r="A4" t="s">
        <v>27</v>
      </c>
      <c r="B4" t="s">
        <v>31</v>
      </c>
      <c r="C4" s="1" t="s">
        <v>50</v>
      </c>
      <c r="D4" t="s">
        <v>51</v>
      </c>
      <c r="E4" t="s">
        <v>32</v>
      </c>
      <c r="F4" t="s">
        <v>52</v>
      </c>
      <c r="G4">
        <v>2101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29</v>
      </c>
      <c r="M4" t="s">
        <v>337</v>
      </c>
      <c r="N4">
        <v>0</v>
      </c>
      <c r="O4">
        <v>0</v>
      </c>
      <c r="P4">
        <v>65</v>
      </c>
      <c r="Q4">
        <v>0</v>
      </c>
      <c r="R4">
        <v>0</v>
      </c>
      <c r="S4">
        <v>0</v>
      </c>
      <c r="T4">
        <v>0</v>
      </c>
      <c r="U4">
        <v>0</v>
      </c>
      <c r="V4">
        <v>3</v>
      </c>
      <c r="W4">
        <v>68</v>
      </c>
      <c r="X4">
        <v>204</v>
      </c>
      <c r="Y4">
        <v>11.33</v>
      </c>
      <c r="Z4">
        <v>2559</v>
      </c>
      <c r="AA4">
        <v>2</v>
      </c>
    </row>
    <row r="5" spans="1:27" ht="16.5" customHeight="1" x14ac:dyDescent="0.2">
      <c r="C5" s="1"/>
      <c r="H5" s="2"/>
      <c r="I5" s="2"/>
      <c r="J5" s="2"/>
      <c r="K5" s="2"/>
    </row>
    <row r="6" spans="1:27" ht="16.5" customHeight="1" x14ac:dyDescent="0.2">
      <c r="A6" t="s">
        <v>27</v>
      </c>
      <c r="B6" t="s">
        <v>31</v>
      </c>
      <c r="C6" s="1" t="s">
        <v>228</v>
      </c>
      <c r="D6" t="s">
        <v>229</v>
      </c>
      <c r="E6" t="s">
        <v>35</v>
      </c>
      <c r="F6" t="s">
        <v>36</v>
      </c>
      <c r="G6">
        <v>2101</v>
      </c>
      <c r="H6" s="2" t="str">
        <f t="shared" ref="H6:H62" si="4">LEFT(L6,1)</f>
        <v>3</v>
      </c>
      <c r="I6" s="2" t="str">
        <f t="shared" ref="I6:I62" si="5">MID(L6,4,1)</f>
        <v>3</v>
      </c>
      <c r="J6" s="2" t="str">
        <f t="shared" ref="J6:J18" si="6">MID(L6,6,1)</f>
        <v>0</v>
      </c>
      <c r="K6" s="2" t="str">
        <f t="shared" ref="K6:K18" si="7">MID(L6,8,1)</f>
        <v>6</v>
      </c>
      <c r="L6" t="s">
        <v>29</v>
      </c>
      <c r="M6" t="s">
        <v>227</v>
      </c>
      <c r="N6">
        <v>0</v>
      </c>
      <c r="O6">
        <v>0</v>
      </c>
      <c r="P6">
        <v>0</v>
      </c>
      <c r="Q6">
        <v>0</v>
      </c>
      <c r="R6">
        <v>49</v>
      </c>
      <c r="S6">
        <v>0</v>
      </c>
      <c r="T6">
        <v>0</v>
      </c>
      <c r="U6">
        <v>0</v>
      </c>
      <c r="V6">
        <v>0</v>
      </c>
      <c r="W6">
        <v>49</v>
      </c>
      <c r="X6">
        <v>147</v>
      </c>
      <c r="Y6">
        <v>8.17</v>
      </c>
      <c r="Z6">
        <v>2559</v>
      </c>
      <c r="AA6">
        <v>2</v>
      </c>
    </row>
    <row r="7" spans="1:27" ht="16.5" customHeight="1" x14ac:dyDescent="0.2">
      <c r="A7" t="s">
        <v>27</v>
      </c>
      <c r="B7" t="s">
        <v>31</v>
      </c>
      <c r="C7" s="1" t="s">
        <v>60</v>
      </c>
      <c r="D7" t="s">
        <v>61</v>
      </c>
      <c r="E7" t="s">
        <v>35</v>
      </c>
      <c r="F7" t="s">
        <v>36</v>
      </c>
      <c r="G7">
        <v>2101</v>
      </c>
      <c r="H7" s="2" t="str">
        <f t="shared" si="4"/>
        <v>2</v>
      </c>
      <c r="I7" s="2" t="str">
        <f t="shared" si="5"/>
        <v>2</v>
      </c>
      <c r="J7" s="2" t="str">
        <f t="shared" si="6"/>
        <v>0</v>
      </c>
      <c r="K7" s="2" t="str">
        <f t="shared" si="7"/>
        <v>4</v>
      </c>
      <c r="L7" t="s">
        <v>62</v>
      </c>
      <c r="M7" t="s">
        <v>81</v>
      </c>
      <c r="N7">
        <v>0</v>
      </c>
      <c r="O7">
        <v>0</v>
      </c>
      <c r="P7">
        <v>4</v>
      </c>
      <c r="Q7">
        <v>0</v>
      </c>
      <c r="R7">
        <v>45</v>
      </c>
      <c r="S7">
        <v>0</v>
      </c>
      <c r="T7">
        <v>0</v>
      </c>
      <c r="U7">
        <v>0</v>
      </c>
      <c r="V7">
        <v>0</v>
      </c>
      <c r="W7">
        <v>49</v>
      </c>
      <c r="X7">
        <v>98</v>
      </c>
      <c r="Y7">
        <v>5.44</v>
      </c>
      <c r="Z7">
        <v>2559</v>
      </c>
      <c r="AA7">
        <v>2</v>
      </c>
    </row>
    <row r="8" spans="1:27" ht="16.5" customHeight="1" x14ac:dyDescent="0.2">
      <c r="A8" t="s">
        <v>27</v>
      </c>
      <c r="B8" t="s">
        <v>31</v>
      </c>
      <c r="C8" s="1" t="s">
        <v>230</v>
      </c>
      <c r="D8" t="s">
        <v>231</v>
      </c>
      <c r="E8" t="s">
        <v>35</v>
      </c>
      <c r="F8" t="s">
        <v>36</v>
      </c>
      <c r="G8">
        <v>2101</v>
      </c>
      <c r="H8" s="2" t="str">
        <f t="shared" si="4"/>
        <v>3</v>
      </c>
      <c r="I8" s="2" t="str">
        <f t="shared" si="5"/>
        <v>2</v>
      </c>
      <c r="J8" s="2" t="str">
        <f t="shared" si="6"/>
        <v>3</v>
      </c>
      <c r="K8" s="2" t="str">
        <f t="shared" si="7"/>
        <v>4</v>
      </c>
      <c r="L8" t="s">
        <v>65</v>
      </c>
      <c r="M8" t="s">
        <v>59</v>
      </c>
      <c r="N8">
        <v>0</v>
      </c>
      <c r="O8">
        <v>0</v>
      </c>
      <c r="P8">
        <v>0</v>
      </c>
      <c r="Q8">
        <v>0</v>
      </c>
      <c r="R8">
        <v>19</v>
      </c>
      <c r="S8">
        <v>0</v>
      </c>
      <c r="T8">
        <v>0</v>
      </c>
      <c r="U8">
        <v>0</v>
      </c>
      <c r="V8">
        <v>0</v>
      </c>
      <c r="W8">
        <v>19</v>
      </c>
      <c r="X8">
        <v>57</v>
      </c>
      <c r="Y8">
        <v>3.17</v>
      </c>
      <c r="Z8">
        <v>2559</v>
      </c>
      <c r="AA8">
        <v>2</v>
      </c>
    </row>
    <row r="9" spans="1:27" ht="16.5" customHeight="1" x14ac:dyDescent="0.2">
      <c r="A9" t="s">
        <v>27</v>
      </c>
      <c r="B9" t="s">
        <v>31</v>
      </c>
      <c r="C9" s="1" t="s">
        <v>70</v>
      </c>
      <c r="D9" t="s">
        <v>71</v>
      </c>
      <c r="E9" t="s">
        <v>35</v>
      </c>
      <c r="F9" t="s">
        <v>36</v>
      </c>
      <c r="G9">
        <v>2101</v>
      </c>
      <c r="H9" s="2" t="str">
        <f t="shared" si="4"/>
        <v>3</v>
      </c>
      <c r="I9" s="2" t="str">
        <f t="shared" si="5"/>
        <v>3</v>
      </c>
      <c r="J9" s="2" t="str">
        <f t="shared" si="6"/>
        <v>0</v>
      </c>
      <c r="K9" s="2" t="str">
        <f t="shared" si="7"/>
        <v>6</v>
      </c>
      <c r="L9" t="s">
        <v>29</v>
      </c>
      <c r="M9" t="s">
        <v>72</v>
      </c>
      <c r="N9">
        <v>0</v>
      </c>
      <c r="O9">
        <v>0</v>
      </c>
      <c r="P9">
        <v>0</v>
      </c>
      <c r="Q9">
        <v>0</v>
      </c>
      <c r="R9">
        <v>29</v>
      </c>
      <c r="S9">
        <v>0</v>
      </c>
      <c r="T9">
        <v>0</v>
      </c>
      <c r="U9">
        <v>0</v>
      </c>
      <c r="V9">
        <v>0</v>
      </c>
      <c r="W9">
        <v>29</v>
      </c>
      <c r="X9">
        <v>87</v>
      </c>
      <c r="Y9">
        <v>4.83</v>
      </c>
      <c r="Z9">
        <v>2559</v>
      </c>
      <c r="AA9">
        <v>2</v>
      </c>
    </row>
    <row r="10" spans="1:27" ht="16.5" customHeight="1" x14ac:dyDescent="0.2">
      <c r="A10" t="s">
        <v>27</v>
      </c>
      <c r="B10" t="s">
        <v>31</v>
      </c>
      <c r="C10" s="1" t="s">
        <v>232</v>
      </c>
      <c r="D10" t="s">
        <v>233</v>
      </c>
      <c r="E10" t="s">
        <v>35</v>
      </c>
      <c r="F10" t="s">
        <v>36</v>
      </c>
      <c r="G10">
        <v>2101</v>
      </c>
      <c r="H10" s="2" t="str">
        <f t="shared" si="4"/>
        <v>1</v>
      </c>
      <c r="I10" s="2" t="str">
        <f t="shared" si="5"/>
        <v>0</v>
      </c>
      <c r="J10" s="2" t="str">
        <f t="shared" si="6"/>
        <v>3</v>
      </c>
      <c r="K10" s="2" t="str">
        <f t="shared" si="7"/>
        <v>0</v>
      </c>
      <c r="L10" t="s">
        <v>78</v>
      </c>
      <c r="M10" t="s">
        <v>72</v>
      </c>
      <c r="N10">
        <v>0</v>
      </c>
      <c r="O10">
        <v>0</v>
      </c>
      <c r="P10">
        <v>0</v>
      </c>
      <c r="Q10">
        <v>0</v>
      </c>
      <c r="R10">
        <v>24</v>
      </c>
      <c r="S10">
        <v>0</v>
      </c>
      <c r="T10">
        <v>0</v>
      </c>
      <c r="U10">
        <v>0</v>
      </c>
      <c r="V10">
        <v>0</v>
      </c>
      <c r="W10">
        <v>24</v>
      </c>
      <c r="X10">
        <v>24</v>
      </c>
      <c r="Y10">
        <v>1.33</v>
      </c>
      <c r="Z10">
        <v>2559</v>
      </c>
      <c r="AA10">
        <v>2</v>
      </c>
    </row>
    <row r="11" spans="1:27" ht="16.5" customHeight="1" x14ac:dyDescent="0.2">
      <c r="A11" t="s">
        <v>27</v>
      </c>
      <c r="B11" t="s">
        <v>31</v>
      </c>
      <c r="C11" s="1" t="s">
        <v>76</v>
      </c>
      <c r="D11" t="s">
        <v>77</v>
      </c>
      <c r="E11" t="s">
        <v>35</v>
      </c>
      <c r="F11" t="s">
        <v>36</v>
      </c>
      <c r="G11">
        <v>2101</v>
      </c>
      <c r="H11" s="2" t="str">
        <f t="shared" si="4"/>
        <v>1</v>
      </c>
      <c r="I11" s="2" t="str">
        <f t="shared" si="5"/>
        <v>0</v>
      </c>
      <c r="J11" s="2" t="str">
        <f t="shared" si="6"/>
        <v>3</v>
      </c>
      <c r="K11" s="2" t="str">
        <f t="shared" si="7"/>
        <v>0</v>
      </c>
      <c r="L11" t="s">
        <v>78</v>
      </c>
      <c r="M11" t="s">
        <v>81</v>
      </c>
      <c r="N11">
        <v>0</v>
      </c>
      <c r="O11">
        <v>0</v>
      </c>
      <c r="P11">
        <v>0</v>
      </c>
      <c r="Q11">
        <v>0</v>
      </c>
      <c r="R11">
        <v>4</v>
      </c>
      <c r="S11">
        <v>0</v>
      </c>
      <c r="T11">
        <v>0</v>
      </c>
      <c r="U11">
        <v>0</v>
      </c>
      <c r="V11">
        <v>0</v>
      </c>
      <c r="W11">
        <v>4</v>
      </c>
      <c r="X11">
        <v>4</v>
      </c>
      <c r="Y11">
        <v>0.22</v>
      </c>
      <c r="Z11">
        <v>2559</v>
      </c>
      <c r="AA11">
        <v>2</v>
      </c>
    </row>
    <row r="12" spans="1:27" ht="16.5" customHeight="1" x14ac:dyDescent="0.2">
      <c r="A12" t="s">
        <v>27</v>
      </c>
      <c r="B12" t="s">
        <v>31</v>
      </c>
      <c r="C12" s="1" t="s">
        <v>234</v>
      </c>
      <c r="D12" t="s">
        <v>235</v>
      </c>
      <c r="E12" t="s">
        <v>35</v>
      </c>
      <c r="F12" t="s">
        <v>36</v>
      </c>
      <c r="G12">
        <v>2101</v>
      </c>
      <c r="H12" s="2" t="str">
        <f t="shared" si="4"/>
        <v>3</v>
      </c>
      <c r="I12" s="2" t="str">
        <f t="shared" si="5"/>
        <v>2</v>
      </c>
      <c r="J12" s="2" t="str">
        <f t="shared" si="6"/>
        <v>3</v>
      </c>
      <c r="K12" s="2" t="str">
        <f t="shared" si="7"/>
        <v>4</v>
      </c>
      <c r="L12" t="s">
        <v>65</v>
      </c>
      <c r="M12" t="s">
        <v>81</v>
      </c>
      <c r="N12">
        <v>0</v>
      </c>
      <c r="O12">
        <v>0</v>
      </c>
      <c r="P12">
        <v>0</v>
      </c>
      <c r="Q12">
        <v>0</v>
      </c>
      <c r="R12">
        <v>18</v>
      </c>
      <c r="S12">
        <v>0</v>
      </c>
      <c r="T12">
        <v>0</v>
      </c>
      <c r="U12">
        <v>0</v>
      </c>
      <c r="V12">
        <v>0</v>
      </c>
      <c r="W12">
        <v>18</v>
      </c>
      <c r="X12">
        <v>54</v>
      </c>
      <c r="Y12">
        <v>3</v>
      </c>
      <c r="Z12">
        <v>2559</v>
      </c>
      <c r="AA12">
        <v>2</v>
      </c>
    </row>
    <row r="13" spans="1:27" ht="16.5" customHeight="1" x14ac:dyDescent="0.2">
      <c r="A13" t="s">
        <v>27</v>
      </c>
      <c r="B13" t="s">
        <v>31</v>
      </c>
      <c r="C13" s="1" t="s">
        <v>236</v>
      </c>
      <c r="D13" t="s">
        <v>237</v>
      </c>
      <c r="E13" t="s">
        <v>35</v>
      </c>
      <c r="F13" t="s">
        <v>36</v>
      </c>
      <c r="G13">
        <v>2102</v>
      </c>
      <c r="H13" s="2" t="str">
        <f t="shared" si="4"/>
        <v>3</v>
      </c>
      <c r="I13" s="2" t="str">
        <f t="shared" si="5"/>
        <v>3</v>
      </c>
      <c r="J13" s="2" t="str">
        <f t="shared" si="6"/>
        <v>0</v>
      </c>
      <c r="K13" s="2" t="str">
        <f t="shared" si="7"/>
        <v>6</v>
      </c>
      <c r="L13" t="s">
        <v>29</v>
      </c>
      <c r="M13" t="s">
        <v>81</v>
      </c>
      <c r="N13">
        <v>0</v>
      </c>
      <c r="O13">
        <v>0</v>
      </c>
      <c r="P13">
        <v>0</v>
      </c>
      <c r="Q13">
        <v>0</v>
      </c>
      <c r="R13">
        <v>19</v>
      </c>
      <c r="S13">
        <v>0</v>
      </c>
      <c r="T13">
        <v>0</v>
      </c>
      <c r="U13">
        <v>0</v>
      </c>
      <c r="V13">
        <v>0</v>
      </c>
      <c r="W13">
        <v>19</v>
      </c>
      <c r="X13">
        <v>57</v>
      </c>
      <c r="Y13">
        <v>3.17</v>
      </c>
      <c r="Z13">
        <v>2559</v>
      </c>
      <c r="AA13">
        <v>2</v>
      </c>
    </row>
    <row r="14" spans="1:27" ht="16.5" customHeight="1" x14ac:dyDescent="0.2">
      <c r="A14" t="s">
        <v>27</v>
      </c>
      <c r="B14" t="s">
        <v>31</v>
      </c>
      <c r="C14" s="1" t="s">
        <v>236</v>
      </c>
      <c r="D14" t="s">
        <v>237</v>
      </c>
      <c r="E14" t="s">
        <v>35</v>
      </c>
      <c r="F14" t="s">
        <v>36</v>
      </c>
      <c r="G14">
        <v>2101</v>
      </c>
      <c r="H14" s="2" t="str">
        <f t="shared" si="4"/>
        <v>3</v>
      </c>
      <c r="I14" s="2" t="str">
        <f t="shared" si="5"/>
        <v>3</v>
      </c>
      <c r="J14" s="2" t="str">
        <f t="shared" si="6"/>
        <v>0</v>
      </c>
      <c r="K14" s="2" t="str">
        <f t="shared" si="7"/>
        <v>6</v>
      </c>
      <c r="L14" t="s">
        <v>29</v>
      </c>
      <c r="M14" t="s">
        <v>81</v>
      </c>
      <c r="N14">
        <v>0</v>
      </c>
      <c r="O14">
        <v>0</v>
      </c>
      <c r="P14">
        <v>41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41</v>
      </c>
      <c r="X14">
        <v>123</v>
      </c>
      <c r="Y14">
        <v>6.83</v>
      </c>
      <c r="Z14">
        <v>2559</v>
      </c>
      <c r="AA14">
        <v>2</v>
      </c>
    </row>
    <row r="15" spans="1:27" ht="16.5" customHeight="1" x14ac:dyDescent="0.2">
      <c r="A15" t="s">
        <v>27</v>
      </c>
      <c r="B15" t="s">
        <v>31</v>
      </c>
      <c r="C15" s="1" t="s">
        <v>91</v>
      </c>
      <c r="D15" t="s">
        <v>92</v>
      </c>
      <c r="E15" t="s">
        <v>35</v>
      </c>
      <c r="F15" t="s">
        <v>36</v>
      </c>
      <c r="G15">
        <v>2101</v>
      </c>
      <c r="H15" s="2" t="str">
        <f t="shared" si="4"/>
        <v>3</v>
      </c>
      <c r="I15" s="2" t="str">
        <f t="shared" si="5"/>
        <v>3</v>
      </c>
      <c r="J15" s="2" t="str">
        <f t="shared" si="6"/>
        <v>0</v>
      </c>
      <c r="K15" s="2" t="str">
        <f t="shared" si="7"/>
        <v>6</v>
      </c>
      <c r="L15" t="s">
        <v>29</v>
      </c>
      <c r="M15" t="s">
        <v>72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1</v>
      </c>
      <c r="X15">
        <v>3</v>
      </c>
      <c r="Y15">
        <v>0.17</v>
      </c>
      <c r="Z15">
        <v>2559</v>
      </c>
      <c r="AA15">
        <v>2</v>
      </c>
    </row>
    <row r="16" spans="1:27" ht="16.5" customHeight="1" x14ac:dyDescent="0.2">
      <c r="A16" t="s">
        <v>27</v>
      </c>
      <c r="B16" t="s">
        <v>31</v>
      </c>
      <c r="C16" s="1" t="s">
        <v>238</v>
      </c>
      <c r="D16" t="s">
        <v>239</v>
      </c>
      <c r="E16" t="s">
        <v>35</v>
      </c>
      <c r="F16" t="s">
        <v>36</v>
      </c>
      <c r="G16">
        <v>2101</v>
      </c>
      <c r="H16" s="2" t="str">
        <f t="shared" si="4"/>
        <v>3</v>
      </c>
      <c r="I16" s="2" t="str">
        <f t="shared" si="5"/>
        <v>2</v>
      </c>
      <c r="J16" s="2" t="str">
        <f t="shared" si="6"/>
        <v>3</v>
      </c>
      <c r="K16" s="2" t="str">
        <f t="shared" si="7"/>
        <v>4</v>
      </c>
      <c r="L16" t="s">
        <v>65</v>
      </c>
      <c r="M16" t="s">
        <v>240</v>
      </c>
      <c r="N16">
        <v>0</v>
      </c>
      <c r="O16">
        <v>0</v>
      </c>
      <c r="P16">
        <v>0</v>
      </c>
      <c r="Q16">
        <v>0</v>
      </c>
      <c r="R16">
        <v>20</v>
      </c>
      <c r="S16">
        <v>0</v>
      </c>
      <c r="T16">
        <v>0</v>
      </c>
      <c r="U16">
        <v>0</v>
      </c>
      <c r="V16">
        <v>0</v>
      </c>
      <c r="W16">
        <v>20</v>
      </c>
      <c r="X16">
        <v>60</v>
      </c>
      <c r="Y16">
        <v>3.33</v>
      </c>
      <c r="Z16">
        <v>2559</v>
      </c>
      <c r="AA16">
        <v>2</v>
      </c>
    </row>
    <row r="17" spans="1:27" ht="16.5" customHeight="1" x14ac:dyDescent="0.2">
      <c r="A17" t="s">
        <v>27</v>
      </c>
      <c r="B17" t="s">
        <v>31</v>
      </c>
      <c r="C17" s="1" t="s">
        <v>241</v>
      </c>
      <c r="D17" t="s">
        <v>242</v>
      </c>
      <c r="E17" t="s">
        <v>35</v>
      </c>
      <c r="F17" t="s">
        <v>36</v>
      </c>
      <c r="G17">
        <v>2101</v>
      </c>
      <c r="H17" s="2" t="str">
        <f t="shared" si="4"/>
        <v>1</v>
      </c>
      <c r="I17" s="2" t="str">
        <f t="shared" si="5"/>
        <v>0</v>
      </c>
      <c r="J17" s="2" t="str">
        <f t="shared" si="6"/>
        <v>3</v>
      </c>
      <c r="K17" s="2" t="str">
        <f t="shared" si="7"/>
        <v>0</v>
      </c>
      <c r="L17" t="s">
        <v>78</v>
      </c>
      <c r="M17" t="s">
        <v>84</v>
      </c>
      <c r="N17">
        <v>0</v>
      </c>
      <c r="O17">
        <v>0</v>
      </c>
      <c r="P17">
        <v>0</v>
      </c>
      <c r="Q17">
        <v>0</v>
      </c>
      <c r="R17">
        <v>3</v>
      </c>
      <c r="S17">
        <v>0</v>
      </c>
      <c r="T17">
        <v>0</v>
      </c>
      <c r="U17">
        <v>0</v>
      </c>
      <c r="V17">
        <v>0</v>
      </c>
      <c r="W17">
        <v>3</v>
      </c>
      <c r="X17">
        <v>3</v>
      </c>
      <c r="Y17">
        <v>0.17</v>
      </c>
      <c r="Z17">
        <v>2559</v>
      </c>
      <c r="AA17">
        <v>2</v>
      </c>
    </row>
    <row r="18" spans="1:27" ht="16.5" customHeight="1" x14ac:dyDescent="0.2">
      <c r="A18" t="s">
        <v>27</v>
      </c>
      <c r="B18" t="s">
        <v>31</v>
      </c>
      <c r="C18" s="1" t="s">
        <v>39</v>
      </c>
      <c r="D18" t="s">
        <v>40</v>
      </c>
      <c r="E18" t="s">
        <v>35</v>
      </c>
      <c r="F18" t="s">
        <v>36</v>
      </c>
      <c r="G18">
        <v>2101</v>
      </c>
      <c r="H18" s="2" t="str">
        <f t="shared" si="4"/>
        <v>3</v>
      </c>
      <c r="I18" s="2" t="str">
        <f t="shared" si="5"/>
        <v>0</v>
      </c>
      <c r="J18" s="2" t="str">
        <f t="shared" si="6"/>
        <v>9</v>
      </c>
      <c r="K18" s="2" t="str">
        <f t="shared" si="7"/>
        <v>0</v>
      </c>
      <c r="L18" t="s">
        <v>30</v>
      </c>
      <c r="M18" t="s">
        <v>227</v>
      </c>
      <c r="N18">
        <v>0</v>
      </c>
      <c r="O18">
        <v>0</v>
      </c>
      <c r="P18">
        <v>0</v>
      </c>
      <c r="Q18">
        <v>0</v>
      </c>
      <c r="R18">
        <v>28</v>
      </c>
      <c r="S18">
        <v>0</v>
      </c>
      <c r="T18">
        <v>0</v>
      </c>
      <c r="U18">
        <v>0</v>
      </c>
      <c r="V18">
        <v>0</v>
      </c>
      <c r="W18">
        <v>28</v>
      </c>
      <c r="X18">
        <v>84</v>
      </c>
      <c r="Y18">
        <v>4.67</v>
      </c>
      <c r="Z18">
        <v>2559</v>
      </c>
      <c r="AA18">
        <v>2</v>
      </c>
    </row>
    <row r="19" spans="1:27" ht="16.5" customHeight="1" x14ac:dyDescent="0.2">
      <c r="A19" t="s">
        <v>27</v>
      </c>
      <c r="B19" t="s">
        <v>31</v>
      </c>
      <c r="C19" s="1" t="s">
        <v>243</v>
      </c>
      <c r="D19" t="s">
        <v>244</v>
      </c>
      <c r="E19" t="s">
        <v>35</v>
      </c>
      <c r="F19" t="s">
        <v>36</v>
      </c>
      <c r="G19">
        <v>2101</v>
      </c>
      <c r="H19" s="2" t="str">
        <f t="shared" si="4"/>
        <v>6</v>
      </c>
      <c r="I19" s="2" t="str">
        <f t="shared" si="5"/>
        <v>0</v>
      </c>
      <c r="J19" s="2" t="str">
        <f t="shared" ref="J19" si="8">MID(L19,6,2)</f>
        <v>18</v>
      </c>
      <c r="K19" s="2" t="str">
        <f t="shared" ref="K19" si="9">MID(L19,9,1)</f>
        <v>0</v>
      </c>
      <c r="L19" t="s">
        <v>55</v>
      </c>
      <c r="M19" t="s">
        <v>227</v>
      </c>
      <c r="N19">
        <v>0</v>
      </c>
      <c r="O19">
        <v>0</v>
      </c>
      <c r="P19">
        <v>0</v>
      </c>
      <c r="Q19">
        <v>0</v>
      </c>
      <c r="R19">
        <v>11</v>
      </c>
      <c r="S19">
        <v>0</v>
      </c>
      <c r="T19">
        <v>0</v>
      </c>
      <c r="U19">
        <v>0</v>
      </c>
      <c r="V19">
        <v>0</v>
      </c>
      <c r="W19">
        <v>11</v>
      </c>
      <c r="X19">
        <v>66</v>
      </c>
      <c r="Y19">
        <v>3.67</v>
      </c>
      <c r="Z19">
        <v>2559</v>
      </c>
      <c r="AA19">
        <v>2</v>
      </c>
    </row>
    <row r="20" spans="1:27" ht="16.5" customHeight="1" x14ac:dyDescent="0.2">
      <c r="A20" t="s">
        <v>27</v>
      </c>
      <c r="B20" t="s">
        <v>31</v>
      </c>
      <c r="C20" s="1" t="s">
        <v>245</v>
      </c>
      <c r="D20" t="s">
        <v>246</v>
      </c>
      <c r="E20" t="s">
        <v>35</v>
      </c>
      <c r="F20" t="s">
        <v>43</v>
      </c>
      <c r="G20">
        <v>2101</v>
      </c>
      <c r="H20" s="2" t="str">
        <f t="shared" si="4"/>
        <v>3</v>
      </c>
      <c r="I20" s="2" t="str">
        <f t="shared" si="5"/>
        <v>2</v>
      </c>
      <c r="J20" s="2" t="str">
        <f t="shared" ref="J20:J62" si="10">MID(L20,6,1)</f>
        <v>3</v>
      </c>
      <c r="K20" s="2" t="str">
        <f t="shared" ref="K20:K62" si="11">MID(L20,8,1)</f>
        <v>4</v>
      </c>
      <c r="L20" t="s">
        <v>65</v>
      </c>
      <c r="M20" t="s">
        <v>247</v>
      </c>
      <c r="N20">
        <v>0</v>
      </c>
      <c r="O20">
        <v>0</v>
      </c>
      <c r="P20">
        <v>0</v>
      </c>
      <c r="Q20">
        <v>0</v>
      </c>
      <c r="R20">
        <v>12</v>
      </c>
      <c r="S20">
        <v>0</v>
      </c>
      <c r="T20">
        <v>0</v>
      </c>
      <c r="U20">
        <v>0</v>
      </c>
      <c r="V20">
        <v>0</v>
      </c>
      <c r="W20">
        <v>12</v>
      </c>
      <c r="X20">
        <v>36</v>
      </c>
      <c r="Y20">
        <v>2</v>
      </c>
      <c r="Z20">
        <v>2559</v>
      </c>
      <c r="AA20">
        <v>2</v>
      </c>
    </row>
    <row r="21" spans="1:27" ht="16.5" customHeight="1" x14ac:dyDescent="0.2">
      <c r="A21" t="s">
        <v>27</v>
      </c>
      <c r="B21" t="s">
        <v>31</v>
      </c>
      <c r="C21" s="1" t="s">
        <v>248</v>
      </c>
      <c r="D21" t="s">
        <v>249</v>
      </c>
      <c r="E21" t="s">
        <v>35</v>
      </c>
      <c r="F21" t="s">
        <v>43</v>
      </c>
      <c r="G21">
        <v>2101</v>
      </c>
      <c r="H21" s="2" t="str">
        <f t="shared" si="4"/>
        <v>3</v>
      </c>
      <c r="I21" s="2" t="str">
        <f t="shared" si="5"/>
        <v>3</v>
      </c>
      <c r="J21" s="2" t="str">
        <f t="shared" si="10"/>
        <v>0</v>
      </c>
      <c r="K21" s="2" t="str">
        <f t="shared" si="11"/>
        <v>6</v>
      </c>
      <c r="L21" t="s">
        <v>29</v>
      </c>
      <c r="M21" t="s">
        <v>250</v>
      </c>
      <c r="N21">
        <v>0</v>
      </c>
      <c r="O21">
        <v>0</v>
      </c>
      <c r="P21">
        <v>4</v>
      </c>
      <c r="Q21">
        <v>0</v>
      </c>
      <c r="R21">
        <v>20</v>
      </c>
      <c r="S21">
        <v>0</v>
      </c>
      <c r="T21">
        <v>0</v>
      </c>
      <c r="U21">
        <v>0</v>
      </c>
      <c r="V21">
        <v>0</v>
      </c>
      <c r="W21">
        <v>24</v>
      </c>
      <c r="X21">
        <v>72</v>
      </c>
      <c r="Y21">
        <v>4</v>
      </c>
      <c r="Z21">
        <v>2559</v>
      </c>
      <c r="AA21">
        <v>2</v>
      </c>
    </row>
    <row r="22" spans="1:27" ht="16.5" customHeight="1" x14ac:dyDescent="0.2">
      <c r="A22" t="s">
        <v>27</v>
      </c>
      <c r="B22" t="s">
        <v>31</v>
      </c>
      <c r="C22" s="1" t="s">
        <v>251</v>
      </c>
      <c r="D22" t="s">
        <v>252</v>
      </c>
      <c r="E22" t="s">
        <v>35</v>
      </c>
      <c r="F22" t="s">
        <v>43</v>
      </c>
      <c r="G22">
        <v>2101</v>
      </c>
      <c r="H22" s="2" t="str">
        <f t="shared" si="4"/>
        <v>3</v>
      </c>
      <c r="I22" s="2" t="str">
        <f t="shared" si="5"/>
        <v>2</v>
      </c>
      <c r="J22" s="2" t="str">
        <f t="shared" si="10"/>
        <v>3</v>
      </c>
      <c r="K22" s="2" t="str">
        <f t="shared" si="11"/>
        <v>4</v>
      </c>
      <c r="L22" t="s">
        <v>65</v>
      </c>
      <c r="M22" t="s">
        <v>121</v>
      </c>
      <c r="N22">
        <v>0</v>
      </c>
      <c r="O22">
        <v>0</v>
      </c>
      <c r="P22">
        <v>0</v>
      </c>
      <c r="Q22">
        <v>0</v>
      </c>
      <c r="R22">
        <v>12</v>
      </c>
      <c r="S22">
        <v>0</v>
      </c>
      <c r="T22">
        <v>0</v>
      </c>
      <c r="U22">
        <v>0</v>
      </c>
      <c r="V22">
        <v>0</v>
      </c>
      <c r="W22">
        <v>12</v>
      </c>
      <c r="X22">
        <v>36</v>
      </c>
      <c r="Y22">
        <v>2</v>
      </c>
      <c r="Z22">
        <v>2559</v>
      </c>
      <c r="AA22">
        <v>2</v>
      </c>
    </row>
    <row r="23" spans="1:27" ht="16.5" customHeight="1" x14ac:dyDescent="0.2">
      <c r="A23" t="s">
        <v>27</v>
      </c>
      <c r="B23" t="s">
        <v>31</v>
      </c>
      <c r="C23" s="1" t="s">
        <v>253</v>
      </c>
      <c r="D23" t="s">
        <v>254</v>
      </c>
      <c r="E23" t="s">
        <v>35</v>
      </c>
      <c r="F23" t="s">
        <v>43</v>
      </c>
      <c r="G23">
        <v>2101</v>
      </c>
      <c r="H23" s="2" t="str">
        <f t="shared" si="4"/>
        <v>3</v>
      </c>
      <c r="I23" s="2" t="str">
        <f t="shared" si="5"/>
        <v>2</v>
      </c>
      <c r="J23" s="2" t="str">
        <f t="shared" si="10"/>
        <v>3</v>
      </c>
      <c r="K23" s="2" t="str">
        <f t="shared" si="11"/>
        <v>4</v>
      </c>
      <c r="L23" t="s">
        <v>65</v>
      </c>
      <c r="M23" t="s">
        <v>118</v>
      </c>
      <c r="N23">
        <v>0</v>
      </c>
      <c r="O23">
        <v>0</v>
      </c>
      <c r="P23">
        <v>0</v>
      </c>
      <c r="Q23">
        <v>0</v>
      </c>
      <c r="R23">
        <v>11</v>
      </c>
      <c r="S23">
        <v>0</v>
      </c>
      <c r="T23">
        <v>0</v>
      </c>
      <c r="U23">
        <v>0</v>
      </c>
      <c r="V23">
        <v>0</v>
      </c>
      <c r="W23">
        <v>11</v>
      </c>
      <c r="X23">
        <v>33</v>
      </c>
      <c r="Y23">
        <v>1.83</v>
      </c>
      <c r="Z23">
        <v>2559</v>
      </c>
      <c r="AA23">
        <v>2</v>
      </c>
    </row>
    <row r="24" spans="1:27" ht="16.5" customHeight="1" x14ac:dyDescent="0.2">
      <c r="A24" t="s">
        <v>27</v>
      </c>
      <c r="B24" t="s">
        <v>31</v>
      </c>
      <c r="C24" s="1" t="s">
        <v>41</v>
      </c>
      <c r="D24" t="s">
        <v>42</v>
      </c>
      <c r="E24" t="s">
        <v>35</v>
      </c>
      <c r="F24" t="s">
        <v>43</v>
      </c>
      <c r="G24">
        <v>2101</v>
      </c>
      <c r="H24" s="2" t="str">
        <f t="shared" si="4"/>
        <v>3</v>
      </c>
      <c r="I24" s="2" t="str">
        <f t="shared" si="5"/>
        <v>3</v>
      </c>
      <c r="J24" s="2" t="str">
        <f t="shared" si="10"/>
        <v>0</v>
      </c>
      <c r="K24" s="2" t="str">
        <f t="shared" si="11"/>
        <v>6</v>
      </c>
      <c r="L24" t="s">
        <v>29</v>
      </c>
      <c r="M24" t="s">
        <v>44</v>
      </c>
      <c r="N24">
        <v>0</v>
      </c>
      <c r="O24">
        <v>0</v>
      </c>
      <c r="P24">
        <v>18</v>
      </c>
      <c r="Q24">
        <v>0</v>
      </c>
      <c r="R24">
        <v>20</v>
      </c>
      <c r="S24">
        <v>1</v>
      </c>
      <c r="T24">
        <v>0</v>
      </c>
      <c r="U24">
        <v>0</v>
      </c>
      <c r="V24">
        <v>0</v>
      </c>
      <c r="W24">
        <v>39</v>
      </c>
      <c r="X24">
        <v>117</v>
      </c>
      <c r="Y24">
        <v>6.5</v>
      </c>
      <c r="Z24">
        <v>2559</v>
      </c>
      <c r="AA24">
        <v>2</v>
      </c>
    </row>
    <row r="25" spans="1:27" ht="16.5" customHeight="1" x14ac:dyDescent="0.2">
      <c r="A25" t="s">
        <v>27</v>
      </c>
      <c r="B25" t="s">
        <v>31</v>
      </c>
      <c r="C25" s="1" t="s">
        <v>255</v>
      </c>
      <c r="D25" t="s">
        <v>256</v>
      </c>
      <c r="E25" t="s">
        <v>35</v>
      </c>
      <c r="F25" t="s">
        <v>43</v>
      </c>
      <c r="G25">
        <v>2101</v>
      </c>
      <c r="H25" s="2" t="str">
        <f t="shared" si="4"/>
        <v>3</v>
      </c>
      <c r="I25" s="2" t="str">
        <f t="shared" si="5"/>
        <v>3</v>
      </c>
      <c r="J25" s="2" t="str">
        <f t="shared" si="10"/>
        <v>0</v>
      </c>
      <c r="K25" s="2" t="str">
        <f t="shared" si="11"/>
        <v>6</v>
      </c>
      <c r="L25" t="s">
        <v>29</v>
      </c>
      <c r="M25" t="s">
        <v>108</v>
      </c>
      <c r="N25">
        <v>0</v>
      </c>
      <c r="O25">
        <v>0</v>
      </c>
      <c r="P25">
        <v>0</v>
      </c>
      <c r="Q25">
        <v>0</v>
      </c>
      <c r="R25">
        <v>11</v>
      </c>
      <c r="S25">
        <v>0</v>
      </c>
      <c r="T25">
        <v>0</v>
      </c>
      <c r="U25">
        <v>0</v>
      </c>
      <c r="V25">
        <v>0</v>
      </c>
      <c r="W25">
        <v>11</v>
      </c>
      <c r="X25">
        <v>33</v>
      </c>
      <c r="Y25">
        <v>1.83</v>
      </c>
      <c r="Z25">
        <v>2559</v>
      </c>
      <c r="AA25">
        <v>2</v>
      </c>
    </row>
    <row r="26" spans="1:27" ht="16.5" customHeight="1" x14ac:dyDescent="0.2">
      <c r="A26" t="s">
        <v>27</v>
      </c>
      <c r="B26" t="s">
        <v>31</v>
      </c>
      <c r="C26" s="1" t="s">
        <v>257</v>
      </c>
      <c r="D26" t="s">
        <v>258</v>
      </c>
      <c r="E26" t="s">
        <v>35</v>
      </c>
      <c r="F26" t="s">
        <v>43</v>
      </c>
      <c r="G26">
        <v>2101</v>
      </c>
      <c r="H26" s="2" t="str">
        <f t="shared" si="4"/>
        <v>3</v>
      </c>
      <c r="I26" s="2" t="str">
        <f t="shared" si="5"/>
        <v>2</v>
      </c>
      <c r="J26" s="2" t="str">
        <f t="shared" si="10"/>
        <v>3</v>
      </c>
      <c r="K26" s="2" t="str">
        <f t="shared" si="11"/>
        <v>4</v>
      </c>
      <c r="L26" t="s">
        <v>65</v>
      </c>
      <c r="M26" t="s">
        <v>44</v>
      </c>
      <c r="N26">
        <v>0</v>
      </c>
      <c r="O26">
        <v>0</v>
      </c>
      <c r="P26">
        <v>0</v>
      </c>
      <c r="Q26">
        <v>0</v>
      </c>
      <c r="R26">
        <v>11</v>
      </c>
      <c r="S26">
        <v>0</v>
      </c>
      <c r="T26">
        <v>0</v>
      </c>
      <c r="U26">
        <v>0</v>
      </c>
      <c r="V26">
        <v>0</v>
      </c>
      <c r="W26">
        <v>11</v>
      </c>
      <c r="X26">
        <v>33</v>
      </c>
      <c r="Y26">
        <v>1.83</v>
      </c>
      <c r="Z26">
        <v>2559</v>
      </c>
      <c r="AA26">
        <v>2</v>
      </c>
    </row>
    <row r="27" spans="1:27" ht="16.5" customHeight="1" x14ac:dyDescent="0.2">
      <c r="A27" t="s">
        <v>27</v>
      </c>
      <c r="B27" t="s">
        <v>31</v>
      </c>
      <c r="C27" s="1" t="s">
        <v>259</v>
      </c>
      <c r="D27" t="s">
        <v>260</v>
      </c>
      <c r="E27" t="s">
        <v>35</v>
      </c>
      <c r="F27" t="s">
        <v>43</v>
      </c>
      <c r="G27">
        <v>2101</v>
      </c>
      <c r="H27" s="2" t="str">
        <f t="shared" si="4"/>
        <v>3</v>
      </c>
      <c r="I27" s="2" t="str">
        <f t="shared" si="5"/>
        <v>2</v>
      </c>
      <c r="J27" s="2" t="str">
        <f t="shared" si="10"/>
        <v>3</v>
      </c>
      <c r="K27" s="2" t="str">
        <f t="shared" si="11"/>
        <v>4</v>
      </c>
      <c r="L27" t="s">
        <v>65</v>
      </c>
      <c r="M27" t="s">
        <v>121</v>
      </c>
      <c r="N27">
        <v>0</v>
      </c>
      <c r="O27">
        <v>0</v>
      </c>
      <c r="P27">
        <v>0</v>
      </c>
      <c r="Q27">
        <v>0</v>
      </c>
      <c r="R27">
        <v>9</v>
      </c>
      <c r="S27">
        <v>0</v>
      </c>
      <c r="T27">
        <v>0</v>
      </c>
      <c r="U27">
        <v>0</v>
      </c>
      <c r="V27">
        <v>0</v>
      </c>
      <c r="W27">
        <v>9</v>
      </c>
      <c r="X27">
        <v>27</v>
      </c>
      <c r="Y27">
        <v>1.5</v>
      </c>
      <c r="Z27">
        <v>2559</v>
      </c>
      <c r="AA27">
        <v>2</v>
      </c>
    </row>
    <row r="28" spans="1:27" ht="16.5" customHeight="1" x14ac:dyDescent="0.2">
      <c r="A28" t="s">
        <v>27</v>
      </c>
      <c r="B28" t="s">
        <v>31</v>
      </c>
      <c r="C28" s="1" t="s">
        <v>261</v>
      </c>
      <c r="D28" t="s">
        <v>262</v>
      </c>
      <c r="E28" t="s">
        <v>35</v>
      </c>
      <c r="F28" t="s">
        <v>43</v>
      </c>
      <c r="G28">
        <v>2101</v>
      </c>
      <c r="H28" s="2" t="str">
        <f t="shared" si="4"/>
        <v>3</v>
      </c>
      <c r="I28" s="2" t="str">
        <f t="shared" si="5"/>
        <v>3</v>
      </c>
      <c r="J28" s="2" t="str">
        <f t="shared" si="10"/>
        <v>0</v>
      </c>
      <c r="K28" s="2" t="str">
        <f t="shared" si="11"/>
        <v>6</v>
      </c>
      <c r="L28" t="s">
        <v>29</v>
      </c>
      <c r="M28" t="s">
        <v>105</v>
      </c>
      <c r="N28">
        <v>0</v>
      </c>
      <c r="O28">
        <v>0</v>
      </c>
      <c r="P28">
        <v>0</v>
      </c>
      <c r="Q28">
        <v>0</v>
      </c>
      <c r="R28">
        <v>12</v>
      </c>
      <c r="S28">
        <v>0</v>
      </c>
      <c r="T28">
        <v>0</v>
      </c>
      <c r="U28">
        <v>0</v>
      </c>
      <c r="V28">
        <v>0</v>
      </c>
      <c r="W28">
        <v>12</v>
      </c>
      <c r="X28">
        <v>36</v>
      </c>
      <c r="Y28">
        <v>2</v>
      </c>
      <c r="Z28">
        <v>2559</v>
      </c>
      <c r="AA28">
        <v>2</v>
      </c>
    </row>
    <row r="29" spans="1:27" ht="16.5" customHeight="1" x14ac:dyDescent="0.2">
      <c r="A29" t="s">
        <v>27</v>
      </c>
      <c r="B29" t="s">
        <v>31</v>
      </c>
      <c r="C29" s="1" t="s">
        <v>263</v>
      </c>
      <c r="D29" t="s">
        <v>264</v>
      </c>
      <c r="E29" t="s">
        <v>35</v>
      </c>
      <c r="F29" t="s">
        <v>43</v>
      </c>
      <c r="G29">
        <v>2101</v>
      </c>
      <c r="H29" s="2" t="str">
        <f t="shared" si="4"/>
        <v>3</v>
      </c>
      <c r="I29" s="2" t="str">
        <f t="shared" si="5"/>
        <v>2</v>
      </c>
      <c r="J29" s="2" t="str">
        <f t="shared" si="10"/>
        <v>3</v>
      </c>
      <c r="K29" s="2" t="str">
        <f t="shared" si="11"/>
        <v>4</v>
      </c>
      <c r="L29" t="s">
        <v>65</v>
      </c>
      <c r="M29" t="s">
        <v>130</v>
      </c>
      <c r="N29">
        <v>0</v>
      </c>
      <c r="O29">
        <v>0</v>
      </c>
      <c r="P29">
        <v>0</v>
      </c>
      <c r="Q29">
        <v>0</v>
      </c>
      <c r="R29">
        <v>12</v>
      </c>
      <c r="S29">
        <v>0</v>
      </c>
      <c r="T29">
        <v>0</v>
      </c>
      <c r="U29">
        <v>0</v>
      </c>
      <c r="V29">
        <v>0</v>
      </c>
      <c r="W29">
        <v>12</v>
      </c>
      <c r="X29">
        <v>36</v>
      </c>
      <c r="Y29">
        <v>2</v>
      </c>
      <c r="Z29">
        <v>2559</v>
      </c>
      <c r="AA29">
        <v>2</v>
      </c>
    </row>
    <row r="30" spans="1:27" ht="16.5" customHeight="1" x14ac:dyDescent="0.2">
      <c r="A30" t="s">
        <v>27</v>
      </c>
      <c r="B30" t="s">
        <v>31</v>
      </c>
      <c r="C30" s="1" t="s">
        <v>265</v>
      </c>
      <c r="D30" t="s">
        <v>266</v>
      </c>
      <c r="E30" t="s">
        <v>35</v>
      </c>
      <c r="F30" t="s">
        <v>43</v>
      </c>
      <c r="G30">
        <v>2101</v>
      </c>
      <c r="H30" s="2" t="str">
        <f t="shared" si="4"/>
        <v>2</v>
      </c>
      <c r="I30" s="2" t="str">
        <f t="shared" si="5"/>
        <v>2</v>
      </c>
      <c r="J30" s="2" t="str">
        <f t="shared" si="10"/>
        <v>0</v>
      </c>
      <c r="K30" s="2" t="str">
        <f t="shared" si="11"/>
        <v>4</v>
      </c>
      <c r="L30" t="s">
        <v>62</v>
      </c>
      <c r="M30" t="s">
        <v>267</v>
      </c>
      <c r="N30">
        <v>0</v>
      </c>
      <c r="O30">
        <v>0</v>
      </c>
      <c r="P30">
        <v>0</v>
      </c>
      <c r="Q30">
        <v>0</v>
      </c>
      <c r="R30">
        <v>11</v>
      </c>
      <c r="S30">
        <v>0</v>
      </c>
      <c r="T30">
        <v>0</v>
      </c>
      <c r="U30">
        <v>0</v>
      </c>
      <c r="V30">
        <v>0</v>
      </c>
      <c r="W30">
        <v>11</v>
      </c>
      <c r="X30">
        <v>22</v>
      </c>
      <c r="Y30">
        <v>1.22</v>
      </c>
      <c r="Z30">
        <v>2559</v>
      </c>
      <c r="AA30">
        <v>2</v>
      </c>
    </row>
    <row r="31" spans="1:27" ht="16.5" customHeight="1" x14ac:dyDescent="0.2">
      <c r="A31" t="s">
        <v>27</v>
      </c>
      <c r="B31" t="s">
        <v>31</v>
      </c>
      <c r="C31" s="1" t="s">
        <v>268</v>
      </c>
      <c r="D31" t="s">
        <v>269</v>
      </c>
      <c r="E31" t="s">
        <v>35</v>
      </c>
      <c r="F31" t="s">
        <v>43</v>
      </c>
      <c r="G31">
        <v>2101</v>
      </c>
      <c r="H31" s="2" t="str">
        <f t="shared" si="4"/>
        <v>3</v>
      </c>
      <c r="I31" s="2" t="str">
        <f t="shared" si="5"/>
        <v>3</v>
      </c>
      <c r="J31" s="2" t="str">
        <f t="shared" si="10"/>
        <v>0</v>
      </c>
      <c r="K31" s="2" t="str">
        <f t="shared" si="11"/>
        <v>6</v>
      </c>
      <c r="L31" t="s">
        <v>29</v>
      </c>
      <c r="M31" t="s">
        <v>115</v>
      </c>
      <c r="N31">
        <v>0</v>
      </c>
      <c r="O31">
        <v>0</v>
      </c>
      <c r="P31">
        <v>23</v>
      </c>
      <c r="Q31">
        <v>0</v>
      </c>
      <c r="R31">
        <v>26</v>
      </c>
      <c r="S31">
        <v>0</v>
      </c>
      <c r="T31">
        <v>0</v>
      </c>
      <c r="U31">
        <v>0</v>
      </c>
      <c r="V31">
        <v>1</v>
      </c>
      <c r="W31">
        <v>50</v>
      </c>
      <c r="X31">
        <v>150</v>
      </c>
      <c r="Y31">
        <v>8.33</v>
      </c>
      <c r="Z31">
        <v>2559</v>
      </c>
      <c r="AA31">
        <v>2</v>
      </c>
    </row>
    <row r="32" spans="1:27" ht="16.5" customHeight="1" x14ac:dyDescent="0.2">
      <c r="A32" t="s">
        <v>27</v>
      </c>
      <c r="B32" t="s">
        <v>31</v>
      </c>
      <c r="C32" s="1" t="s">
        <v>270</v>
      </c>
      <c r="D32" t="s">
        <v>271</v>
      </c>
      <c r="E32" t="s">
        <v>35</v>
      </c>
      <c r="F32" t="s">
        <v>43</v>
      </c>
      <c r="G32">
        <v>2101</v>
      </c>
      <c r="H32" s="2" t="str">
        <f t="shared" si="4"/>
        <v>2</v>
      </c>
      <c r="I32" s="2" t="str">
        <f t="shared" si="5"/>
        <v>0</v>
      </c>
      <c r="J32" s="2" t="str">
        <f t="shared" si="10"/>
        <v>6</v>
      </c>
      <c r="K32" s="2" t="str">
        <f t="shared" si="11"/>
        <v>0</v>
      </c>
      <c r="L32" t="s">
        <v>272</v>
      </c>
      <c r="M32" t="s">
        <v>273</v>
      </c>
      <c r="N32">
        <v>0</v>
      </c>
      <c r="O32">
        <v>0</v>
      </c>
      <c r="P32">
        <v>0</v>
      </c>
      <c r="Q32">
        <v>0</v>
      </c>
      <c r="R32">
        <v>12</v>
      </c>
      <c r="S32">
        <v>0</v>
      </c>
      <c r="T32">
        <v>0</v>
      </c>
      <c r="U32">
        <v>0</v>
      </c>
      <c r="V32">
        <v>0</v>
      </c>
      <c r="W32">
        <v>12</v>
      </c>
      <c r="X32">
        <v>24</v>
      </c>
      <c r="Y32">
        <v>1.33</v>
      </c>
      <c r="Z32">
        <v>2559</v>
      </c>
      <c r="AA32">
        <v>2</v>
      </c>
    </row>
    <row r="33" spans="1:27" ht="16.5" customHeight="1" x14ac:dyDescent="0.2">
      <c r="A33" t="s">
        <v>27</v>
      </c>
      <c r="B33" t="s">
        <v>31</v>
      </c>
      <c r="C33" s="1" t="s">
        <v>274</v>
      </c>
      <c r="D33" t="s">
        <v>244</v>
      </c>
      <c r="E33" t="s">
        <v>35</v>
      </c>
      <c r="F33" t="s">
        <v>43</v>
      </c>
      <c r="G33">
        <v>2101</v>
      </c>
      <c r="H33" s="2" t="str">
        <f t="shared" si="4"/>
        <v>6</v>
      </c>
      <c r="I33" s="2" t="str">
        <f t="shared" si="5"/>
        <v>0</v>
      </c>
      <c r="J33" s="2" t="str">
        <f t="shared" ref="J33:J34" si="12">MID(L33,6,2)</f>
        <v>18</v>
      </c>
      <c r="K33" s="2" t="str">
        <f t="shared" ref="K33:K34" si="13">MID(L33,9,1)</f>
        <v>0</v>
      </c>
      <c r="L33" t="s">
        <v>55</v>
      </c>
      <c r="M33" t="s">
        <v>273</v>
      </c>
      <c r="N33">
        <v>0</v>
      </c>
      <c r="O33">
        <v>0</v>
      </c>
      <c r="P33">
        <v>0</v>
      </c>
      <c r="Q33">
        <v>0</v>
      </c>
      <c r="R33">
        <v>2</v>
      </c>
      <c r="S33">
        <v>0</v>
      </c>
      <c r="T33">
        <v>0</v>
      </c>
      <c r="U33">
        <v>0</v>
      </c>
      <c r="V33">
        <v>0</v>
      </c>
      <c r="W33">
        <v>2</v>
      </c>
      <c r="X33">
        <v>12</v>
      </c>
      <c r="Y33">
        <v>0.67</v>
      </c>
      <c r="Z33">
        <v>2559</v>
      </c>
      <c r="AA33">
        <v>2</v>
      </c>
    </row>
    <row r="34" spans="1:27" ht="16.5" customHeight="1" x14ac:dyDescent="0.2">
      <c r="A34" t="s">
        <v>27</v>
      </c>
      <c r="B34" t="s">
        <v>31</v>
      </c>
      <c r="C34" s="1" t="s">
        <v>275</v>
      </c>
      <c r="D34" t="s">
        <v>276</v>
      </c>
      <c r="E34" t="s">
        <v>35</v>
      </c>
      <c r="F34" t="s">
        <v>43</v>
      </c>
      <c r="G34">
        <v>2101</v>
      </c>
      <c r="H34" s="2" t="str">
        <f t="shared" si="4"/>
        <v>4</v>
      </c>
      <c r="I34" s="2" t="str">
        <f t="shared" si="5"/>
        <v>0</v>
      </c>
      <c r="J34" s="2" t="str">
        <f t="shared" si="12"/>
        <v>12</v>
      </c>
      <c r="K34" s="2" t="str">
        <f t="shared" si="13"/>
        <v>0</v>
      </c>
      <c r="L34" t="s">
        <v>95</v>
      </c>
      <c r="M34" t="s">
        <v>130</v>
      </c>
      <c r="N34">
        <v>0</v>
      </c>
      <c r="O34">
        <v>0</v>
      </c>
      <c r="P34">
        <v>0</v>
      </c>
      <c r="Q34">
        <v>0</v>
      </c>
      <c r="R34">
        <v>13</v>
      </c>
      <c r="S34">
        <v>0</v>
      </c>
      <c r="T34">
        <v>0</v>
      </c>
      <c r="U34">
        <v>0</v>
      </c>
      <c r="V34">
        <v>0</v>
      </c>
      <c r="W34">
        <v>13</v>
      </c>
      <c r="X34">
        <v>52</v>
      </c>
      <c r="Y34">
        <v>2.89</v>
      </c>
      <c r="Z34">
        <v>2559</v>
      </c>
      <c r="AA34">
        <v>2</v>
      </c>
    </row>
    <row r="35" spans="1:27" ht="16.5" customHeight="1" x14ac:dyDescent="0.2">
      <c r="A35" t="s">
        <v>27</v>
      </c>
      <c r="B35" t="s">
        <v>31</v>
      </c>
      <c r="C35" s="1" t="s">
        <v>277</v>
      </c>
      <c r="D35" t="s">
        <v>278</v>
      </c>
      <c r="E35" t="s">
        <v>35</v>
      </c>
      <c r="F35" t="s">
        <v>47</v>
      </c>
      <c r="G35">
        <v>2101</v>
      </c>
      <c r="H35" s="2" t="str">
        <f t="shared" si="4"/>
        <v>1</v>
      </c>
      <c r="I35" s="2" t="str">
        <f t="shared" si="5"/>
        <v>1</v>
      </c>
      <c r="J35" s="2" t="str">
        <f t="shared" si="10"/>
        <v>0</v>
      </c>
      <c r="K35" s="2" t="str">
        <f t="shared" si="11"/>
        <v>2</v>
      </c>
      <c r="L35" t="s">
        <v>184</v>
      </c>
      <c r="M35" t="s">
        <v>279</v>
      </c>
      <c r="N35">
        <v>0</v>
      </c>
      <c r="O35">
        <v>0</v>
      </c>
      <c r="P35">
        <v>0</v>
      </c>
      <c r="Q35">
        <v>0</v>
      </c>
      <c r="R35">
        <v>38</v>
      </c>
      <c r="S35">
        <v>0</v>
      </c>
      <c r="T35">
        <v>0</v>
      </c>
      <c r="U35">
        <v>0</v>
      </c>
      <c r="V35">
        <v>0</v>
      </c>
      <c r="W35">
        <v>38</v>
      </c>
      <c r="X35">
        <v>38</v>
      </c>
      <c r="Y35">
        <v>2.11</v>
      </c>
      <c r="Z35">
        <v>2559</v>
      </c>
      <c r="AA35">
        <v>2</v>
      </c>
    </row>
    <row r="36" spans="1:27" ht="16.5" customHeight="1" x14ac:dyDescent="0.2">
      <c r="A36" t="s">
        <v>27</v>
      </c>
      <c r="B36" t="s">
        <v>31</v>
      </c>
      <c r="C36" s="1" t="s">
        <v>280</v>
      </c>
      <c r="D36" t="s">
        <v>281</v>
      </c>
      <c r="E36" t="s">
        <v>35</v>
      </c>
      <c r="F36" t="s">
        <v>47</v>
      </c>
      <c r="G36">
        <v>2101</v>
      </c>
      <c r="H36" s="2" t="str">
        <f t="shared" si="4"/>
        <v>2</v>
      </c>
      <c r="I36" s="2" t="str">
        <f t="shared" si="5"/>
        <v>2</v>
      </c>
      <c r="J36" s="2" t="str">
        <f t="shared" si="10"/>
        <v>0</v>
      </c>
      <c r="K36" s="2" t="str">
        <f t="shared" si="11"/>
        <v>4</v>
      </c>
      <c r="L36" t="s">
        <v>62</v>
      </c>
      <c r="M36" t="s">
        <v>282</v>
      </c>
      <c r="N36">
        <v>0</v>
      </c>
      <c r="O36">
        <v>0</v>
      </c>
      <c r="P36">
        <v>0</v>
      </c>
      <c r="Q36">
        <v>0</v>
      </c>
      <c r="R36">
        <v>40</v>
      </c>
      <c r="S36">
        <v>0</v>
      </c>
      <c r="T36">
        <v>0</v>
      </c>
      <c r="U36">
        <v>0</v>
      </c>
      <c r="V36">
        <v>0</v>
      </c>
      <c r="W36">
        <v>40</v>
      </c>
      <c r="X36">
        <v>80</v>
      </c>
      <c r="Y36">
        <v>4.4400000000000004</v>
      </c>
      <c r="Z36">
        <v>2559</v>
      </c>
      <c r="AA36">
        <v>2</v>
      </c>
    </row>
    <row r="37" spans="1:27" ht="16.5" customHeight="1" x14ac:dyDescent="0.2">
      <c r="A37" t="s">
        <v>27</v>
      </c>
      <c r="B37" t="s">
        <v>31</v>
      </c>
      <c r="C37" s="1" t="s">
        <v>283</v>
      </c>
      <c r="D37" t="s">
        <v>284</v>
      </c>
      <c r="E37" t="s">
        <v>35</v>
      </c>
      <c r="F37" t="s">
        <v>47</v>
      </c>
      <c r="G37">
        <v>2101</v>
      </c>
      <c r="H37" s="2" t="str">
        <f t="shared" si="4"/>
        <v>1</v>
      </c>
      <c r="I37" s="2" t="str">
        <f t="shared" si="5"/>
        <v>0</v>
      </c>
      <c r="J37" s="2" t="str">
        <f t="shared" si="10"/>
        <v>3</v>
      </c>
      <c r="K37" s="2" t="str">
        <f t="shared" si="11"/>
        <v>0</v>
      </c>
      <c r="L37" t="s">
        <v>78</v>
      </c>
      <c r="M37" t="s">
        <v>285</v>
      </c>
      <c r="N37">
        <v>0</v>
      </c>
      <c r="O37">
        <v>0</v>
      </c>
      <c r="P37">
        <v>0</v>
      </c>
      <c r="Q37">
        <v>0</v>
      </c>
      <c r="R37">
        <v>40</v>
      </c>
      <c r="S37">
        <v>0</v>
      </c>
      <c r="T37">
        <v>0</v>
      </c>
      <c r="U37">
        <v>0</v>
      </c>
      <c r="V37">
        <v>0</v>
      </c>
      <c r="W37">
        <v>40</v>
      </c>
      <c r="X37">
        <v>40</v>
      </c>
      <c r="Y37">
        <v>2.2200000000000002</v>
      </c>
      <c r="Z37">
        <v>2559</v>
      </c>
      <c r="AA37">
        <v>2</v>
      </c>
    </row>
    <row r="38" spans="1:27" ht="16.5" customHeight="1" x14ac:dyDescent="0.2">
      <c r="A38" t="s">
        <v>27</v>
      </c>
      <c r="B38" t="s">
        <v>31</v>
      </c>
      <c r="C38" s="1" t="s">
        <v>286</v>
      </c>
      <c r="D38" t="s">
        <v>287</v>
      </c>
      <c r="E38" t="s">
        <v>35</v>
      </c>
      <c r="F38" t="s">
        <v>47</v>
      </c>
      <c r="G38">
        <v>2101</v>
      </c>
      <c r="H38" s="2" t="str">
        <f t="shared" si="4"/>
        <v>2</v>
      </c>
      <c r="I38" s="2" t="str">
        <f t="shared" si="5"/>
        <v>2</v>
      </c>
      <c r="J38" s="2" t="str">
        <f t="shared" si="10"/>
        <v>0</v>
      </c>
      <c r="K38" s="2" t="str">
        <f t="shared" si="11"/>
        <v>4</v>
      </c>
      <c r="L38" t="s">
        <v>62</v>
      </c>
      <c r="M38" t="s">
        <v>288</v>
      </c>
      <c r="N38">
        <v>0</v>
      </c>
      <c r="O38">
        <v>0</v>
      </c>
      <c r="P38">
        <v>0</v>
      </c>
      <c r="Q38">
        <v>0</v>
      </c>
      <c r="R38">
        <v>47</v>
      </c>
      <c r="S38">
        <v>0</v>
      </c>
      <c r="T38">
        <v>0</v>
      </c>
      <c r="U38">
        <v>0</v>
      </c>
      <c r="V38">
        <v>0</v>
      </c>
      <c r="W38">
        <v>47</v>
      </c>
      <c r="X38">
        <v>94</v>
      </c>
      <c r="Y38">
        <v>5.22</v>
      </c>
      <c r="Z38">
        <v>2559</v>
      </c>
      <c r="AA38">
        <v>2</v>
      </c>
    </row>
    <row r="39" spans="1:27" ht="16.5" customHeight="1" x14ac:dyDescent="0.2">
      <c r="A39" t="s">
        <v>27</v>
      </c>
      <c r="B39" t="s">
        <v>31</v>
      </c>
      <c r="C39" s="1" t="s">
        <v>289</v>
      </c>
      <c r="D39" t="s">
        <v>290</v>
      </c>
      <c r="E39" t="s">
        <v>35</v>
      </c>
      <c r="F39" t="s">
        <v>47</v>
      </c>
      <c r="G39">
        <v>2101</v>
      </c>
      <c r="H39" s="2" t="str">
        <f t="shared" si="4"/>
        <v>1</v>
      </c>
      <c r="I39" s="2" t="str">
        <f t="shared" si="5"/>
        <v>0</v>
      </c>
      <c r="J39" s="2" t="str">
        <f t="shared" si="10"/>
        <v>3</v>
      </c>
      <c r="K39" s="2" t="str">
        <f t="shared" si="11"/>
        <v>0</v>
      </c>
      <c r="L39" t="s">
        <v>78</v>
      </c>
      <c r="M39" t="s">
        <v>288</v>
      </c>
      <c r="N39">
        <v>0</v>
      </c>
      <c r="O39">
        <v>0</v>
      </c>
      <c r="P39">
        <v>0</v>
      </c>
      <c r="Q39">
        <v>0</v>
      </c>
      <c r="R39">
        <v>47</v>
      </c>
      <c r="S39">
        <v>0</v>
      </c>
      <c r="T39">
        <v>0</v>
      </c>
      <c r="U39">
        <v>0</v>
      </c>
      <c r="V39">
        <v>0</v>
      </c>
      <c r="W39">
        <v>47</v>
      </c>
      <c r="X39">
        <v>47</v>
      </c>
      <c r="Y39">
        <v>2.61</v>
      </c>
      <c r="Z39">
        <v>2559</v>
      </c>
      <c r="AA39">
        <v>2</v>
      </c>
    </row>
    <row r="40" spans="1:27" ht="16.5" customHeight="1" x14ac:dyDescent="0.2">
      <c r="A40" t="s">
        <v>27</v>
      </c>
      <c r="B40" t="s">
        <v>31</v>
      </c>
      <c r="C40" s="1" t="s">
        <v>291</v>
      </c>
      <c r="D40" t="s">
        <v>292</v>
      </c>
      <c r="E40" t="s">
        <v>35</v>
      </c>
      <c r="F40" t="s">
        <v>47</v>
      </c>
      <c r="G40">
        <v>2101</v>
      </c>
      <c r="H40" s="2" t="str">
        <f t="shared" si="4"/>
        <v>2</v>
      </c>
      <c r="I40" s="2" t="str">
        <f t="shared" si="5"/>
        <v>2</v>
      </c>
      <c r="J40" s="2" t="str">
        <f t="shared" si="10"/>
        <v>0</v>
      </c>
      <c r="K40" s="2" t="str">
        <f t="shared" si="11"/>
        <v>4</v>
      </c>
      <c r="L40" t="s">
        <v>62</v>
      </c>
      <c r="M40" t="s">
        <v>154</v>
      </c>
      <c r="N40">
        <v>0</v>
      </c>
      <c r="O40">
        <v>0</v>
      </c>
      <c r="P40">
        <v>0</v>
      </c>
      <c r="Q40">
        <v>0</v>
      </c>
      <c r="R40">
        <v>21</v>
      </c>
      <c r="S40">
        <v>0</v>
      </c>
      <c r="T40">
        <v>0</v>
      </c>
      <c r="U40">
        <v>0</v>
      </c>
      <c r="V40">
        <v>0</v>
      </c>
      <c r="W40">
        <v>21</v>
      </c>
      <c r="X40">
        <v>42</v>
      </c>
      <c r="Y40">
        <v>2.33</v>
      </c>
      <c r="Z40">
        <v>2559</v>
      </c>
      <c r="AA40">
        <v>2</v>
      </c>
    </row>
    <row r="41" spans="1:27" ht="16.5" customHeight="1" x14ac:dyDescent="0.2">
      <c r="A41" t="s">
        <v>27</v>
      </c>
      <c r="B41" t="s">
        <v>31</v>
      </c>
      <c r="C41" s="1" t="s">
        <v>293</v>
      </c>
      <c r="D41" t="s">
        <v>294</v>
      </c>
      <c r="E41" t="s">
        <v>35</v>
      </c>
      <c r="F41" t="s">
        <v>47</v>
      </c>
      <c r="G41">
        <v>2101</v>
      </c>
      <c r="H41" s="2" t="str">
        <f t="shared" si="4"/>
        <v>2</v>
      </c>
      <c r="I41" s="2" t="str">
        <f t="shared" si="5"/>
        <v>2</v>
      </c>
      <c r="J41" s="2" t="str">
        <f t="shared" si="10"/>
        <v>0</v>
      </c>
      <c r="K41" s="2" t="str">
        <f t="shared" si="11"/>
        <v>4</v>
      </c>
      <c r="L41" t="s">
        <v>62</v>
      </c>
      <c r="M41" t="s">
        <v>146</v>
      </c>
      <c r="N41">
        <v>0</v>
      </c>
      <c r="O41">
        <v>0</v>
      </c>
      <c r="P41">
        <v>0</v>
      </c>
      <c r="Q41">
        <v>0</v>
      </c>
      <c r="R41">
        <v>21</v>
      </c>
      <c r="S41">
        <v>0</v>
      </c>
      <c r="T41">
        <v>0</v>
      </c>
      <c r="U41">
        <v>0</v>
      </c>
      <c r="V41">
        <v>0</v>
      </c>
      <c r="W41">
        <v>21</v>
      </c>
      <c r="X41">
        <v>42</v>
      </c>
      <c r="Y41">
        <v>2.33</v>
      </c>
      <c r="Z41">
        <v>2559</v>
      </c>
      <c r="AA41">
        <v>2</v>
      </c>
    </row>
    <row r="42" spans="1:27" ht="16.5" customHeight="1" x14ac:dyDescent="0.2">
      <c r="A42" t="s">
        <v>27</v>
      </c>
      <c r="B42" t="s">
        <v>31</v>
      </c>
      <c r="C42" s="1" t="s">
        <v>295</v>
      </c>
      <c r="D42" t="s">
        <v>296</v>
      </c>
      <c r="E42" t="s">
        <v>35</v>
      </c>
      <c r="F42" t="s">
        <v>47</v>
      </c>
      <c r="G42">
        <v>2101</v>
      </c>
      <c r="H42" s="2" t="str">
        <f t="shared" si="4"/>
        <v>1</v>
      </c>
      <c r="I42" s="2" t="str">
        <f t="shared" si="5"/>
        <v>0</v>
      </c>
      <c r="J42" s="2" t="str">
        <f t="shared" si="10"/>
        <v>3</v>
      </c>
      <c r="K42" s="2" t="str">
        <f t="shared" si="11"/>
        <v>0</v>
      </c>
      <c r="L42" t="s">
        <v>78</v>
      </c>
      <c r="M42" t="s">
        <v>146</v>
      </c>
      <c r="N42">
        <v>0</v>
      </c>
      <c r="O42">
        <v>0</v>
      </c>
      <c r="P42">
        <v>0</v>
      </c>
      <c r="Q42">
        <v>0</v>
      </c>
      <c r="R42">
        <v>18</v>
      </c>
      <c r="S42">
        <v>0</v>
      </c>
      <c r="T42">
        <v>0</v>
      </c>
      <c r="U42">
        <v>0</v>
      </c>
      <c r="V42">
        <v>0</v>
      </c>
      <c r="W42">
        <v>18</v>
      </c>
      <c r="X42">
        <v>18</v>
      </c>
      <c r="Y42">
        <v>1</v>
      </c>
      <c r="Z42">
        <v>2559</v>
      </c>
      <c r="AA42">
        <v>2</v>
      </c>
    </row>
    <row r="43" spans="1:27" ht="16.5" customHeight="1" x14ac:dyDescent="0.2">
      <c r="A43" t="s">
        <v>27</v>
      </c>
      <c r="B43" t="s">
        <v>31</v>
      </c>
      <c r="C43" s="1" t="s">
        <v>297</v>
      </c>
      <c r="D43" t="s">
        <v>298</v>
      </c>
      <c r="E43" t="s">
        <v>35</v>
      </c>
      <c r="F43" t="s">
        <v>47</v>
      </c>
      <c r="G43">
        <v>2101</v>
      </c>
      <c r="H43" s="2" t="str">
        <f t="shared" si="4"/>
        <v>1</v>
      </c>
      <c r="I43" s="2" t="str">
        <f t="shared" si="5"/>
        <v>1</v>
      </c>
      <c r="J43" s="2" t="str">
        <f t="shared" si="10"/>
        <v>0</v>
      </c>
      <c r="K43" s="2" t="str">
        <f t="shared" si="11"/>
        <v>2</v>
      </c>
      <c r="L43" t="s">
        <v>184</v>
      </c>
      <c r="M43" t="s">
        <v>177</v>
      </c>
      <c r="N43">
        <v>0</v>
      </c>
      <c r="O43">
        <v>0</v>
      </c>
      <c r="P43">
        <v>0</v>
      </c>
      <c r="Q43">
        <v>0</v>
      </c>
      <c r="R43">
        <v>18</v>
      </c>
      <c r="S43">
        <v>0</v>
      </c>
      <c r="T43">
        <v>0</v>
      </c>
      <c r="U43">
        <v>0</v>
      </c>
      <c r="V43">
        <v>0</v>
      </c>
      <c r="W43">
        <v>18</v>
      </c>
      <c r="X43">
        <v>18</v>
      </c>
      <c r="Y43">
        <v>1</v>
      </c>
      <c r="Z43">
        <v>2559</v>
      </c>
      <c r="AA43">
        <v>2</v>
      </c>
    </row>
    <row r="44" spans="1:27" ht="16.5" customHeight="1" x14ac:dyDescent="0.2">
      <c r="A44" t="s">
        <v>27</v>
      </c>
      <c r="B44" t="s">
        <v>31</v>
      </c>
      <c r="C44" s="1" t="s">
        <v>299</v>
      </c>
      <c r="D44" t="s">
        <v>300</v>
      </c>
      <c r="E44" t="s">
        <v>35</v>
      </c>
      <c r="F44" t="s">
        <v>47</v>
      </c>
      <c r="G44">
        <v>2101</v>
      </c>
      <c r="H44" s="2" t="str">
        <f t="shared" si="4"/>
        <v>3</v>
      </c>
      <c r="I44" s="2" t="str">
        <f t="shared" si="5"/>
        <v>3</v>
      </c>
      <c r="J44" s="2" t="str">
        <f t="shared" si="10"/>
        <v>0</v>
      </c>
      <c r="K44" s="2" t="str">
        <f t="shared" si="11"/>
        <v>6</v>
      </c>
      <c r="L44" t="s">
        <v>29</v>
      </c>
      <c r="M44" t="s">
        <v>301</v>
      </c>
      <c r="N44">
        <v>0</v>
      </c>
      <c r="O44">
        <v>0</v>
      </c>
      <c r="P44">
        <v>0</v>
      </c>
      <c r="Q44">
        <v>0</v>
      </c>
      <c r="R44">
        <v>20</v>
      </c>
      <c r="S44">
        <v>0</v>
      </c>
      <c r="T44">
        <v>0</v>
      </c>
      <c r="U44">
        <v>0</v>
      </c>
      <c r="V44">
        <v>0</v>
      </c>
      <c r="W44">
        <v>20</v>
      </c>
      <c r="X44">
        <v>60</v>
      </c>
      <c r="Y44">
        <v>3.33</v>
      </c>
      <c r="Z44">
        <v>2559</v>
      </c>
      <c r="AA44">
        <v>2</v>
      </c>
    </row>
    <row r="45" spans="1:27" ht="16.5" customHeight="1" x14ac:dyDescent="0.2">
      <c r="A45" t="s">
        <v>27</v>
      </c>
      <c r="B45" t="s">
        <v>31</v>
      </c>
      <c r="C45" s="1" t="s">
        <v>302</v>
      </c>
      <c r="D45" t="s">
        <v>303</v>
      </c>
      <c r="E45" t="s">
        <v>35</v>
      </c>
      <c r="F45" t="s">
        <v>47</v>
      </c>
      <c r="G45">
        <v>2101</v>
      </c>
      <c r="H45" s="2" t="str">
        <f t="shared" si="4"/>
        <v>1</v>
      </c>
      <c r="I45" s="2" t="str">
        <f t="shared" si="5"/>
        <v>0</v>
      </c>
      <c r="J45" s="2" t="str">
        <f t="shared" si="10"/>
        <v>3</v>
      </c>
      <c r="K45" s="2" t="str">
        <f t="shared" si="11"/>
        <v>0</v>
      </c>
      <c r="L45" t="s">
        <v>78</v>
      </c>
      <c r="M45" t="s">
        <v>288</v>
      </c>
      <c r="N45">
        <v>0</v>
      </c>
      <c r="O45">
        <v>0</v>
      </c>
      <c r="P45">
        <v>0</v>
      </c>
      <c r="Q45">
        <v>0</v>
      </c>
      <c r="R45">
        <v>18</v>
      </c>
      <c r="S45">
        <v>0</v>
      </c>
      <c r="T45">
        <v>0</v>
      </c>
      <c r="U45">
        <v>0</v>
      </c>
      <c r="V45">
        <v>0</v>
      </c>
      <c r="W45">
        <v>18</v>
      </c>
      <c r="X45">
        <v>18</v>
      </c>
      <c r="Y45">
        <v>1</v>
      </c>
      <c r="Z45">
        <v>2559</v>
      </c>
      <c r="AA45">
        <v>2</v>
      </c>
    </row>
    <row r="46" spans="1:27" ht="16.5" customHeight="1" x14ac:dyDescent="0.2">
      <c r="A46" t="s">
        <v>27</v>
      </c>
      <c r="B46" t="s">
        <v>31</v>
      </c>
      <c r="C46" s="1" t="s">
        <v>304</v>
      </c>
      <c r="D46" t="s">
        <v>305</v>
      </c>
      <c r="E46" t="s">
        <v>35</v>
      </c>
      <c r="F46" t="s">
        <v>47</v>
      </c>
      <c r="G46">
        <v>2101</v>
      </c>
      <c r="H46" s="2" t="str">
        <f t="shared" si="4"/>
        <v>2</v>
      </c>
      <c r="I46" s="2" t="str">
        <f t="shared" si="5"/>
        <v>2</v>
      </c>
      <c r="J46" s="2" t="str">
        <f t="shared" si="10"/>
        <v>0</v>
      </c>
      <c r="K46" s="2" t="str">
        <f t="shared" si="11"/>
        <v>4</v>
      </c>
      <c r="L46" t="s">
        <v>62</v>
      </c>
      <c r="M46" t="s">
        <v>288</v>
      </c>
      <c r="N46">
        <v>0</v>
      </c>
      <c r="O46">
        <v>0</v>
      </c>
      <c r="P46">
        <v>0</v>
      </c>
      <c r="Q46">
        <v>0</v>
      </c>
      <c r="R46">
        <v>16</v>
      </c>
      <c r="S46">
        <v>0</v>
      </c>
      <c r="T46">
        <v>0</v>
      </c>
      <c r="U46">
        <v>0</v>
      </c>
      <c r="V46">
        <v>0</v>
      </c>
      <c r="W46">
        <v>16</v>
      </c>
      <c r="X46">
        <v>32</v>
      </c>
      <c r="Y46">
        <v>1.78</v>
      </c>
      <c r="Z46">
        <v>2559</v>
      </c>
      <c r="AA46">
        <v>2</v>
      </c>
    </row>
    <row r="47" spans="1:27" ht="16.5" customHeight="1" x14ac:dyDescent="0.2">
      <c r="A47" t="s">
        <v>27</v>
      </c>
      <c r="B47" t="s">
        <v>31</v>
      </c>
      <c r="C47" s="1" t="s">
        <v>155</v>
      </c>
      <c r="D47" t="s">
        <v>156</v>
      </c>
      <c r="E47" t="s">
        <v>35</v>
      </c>
      <c r="F47" t="s">
        <v>47</v>
      </c>
      <c r="G47">
        <v>2101</v>
      </c>
      <c r="H47" s="2" t="str">
        <f t="shared" si="4"/>
        <v>1</v>
      </c>
      <c r="I47" s="2" t="str">
        <f t="shared" si="5"/>
        <v>0</v>
      </c>
      <c r="J47" s="2" t="str">
        <f t="shared" si="10"/>
        <v>3</v>
      </c>
      <c r="K47" s="2" t="str">
        <f t="shared" si="11"/>
        <v>0</v>
      </c>
      <c r="L47" t="s">
        <v>78</v>
      </c>
      <c r="M47" t="s">
        <v>154</v>
      </c>
      <c r="N47">
        <v>0</v>
      </c>
      <c r="O47">
        <v>0</v>
      </c>
      <c r="P47">
        <v>0</v>
      </c>
      <c r="Q47">
        <v>0</v>
      </c>
      <c r="R47">
        <v>2</v>
      </c>
      <c r="S47">
        <v>0</v>
      </c>
      <c r="T47">
        <v>0</v>
      </c>
      <c r="U47">
        <v>0</v>
      </c>
      <c r="V47">
        <v>0</v>
      </c>
      <c r="W47">
        <v>2</v>
      </c>
      <c r="X47">
        <v>2</v>
      </c>
      <c r="Y47">
        <v>0.11</v>
      </c>
      <c r="Z47">
        <v>2559</v>
      </c>
      <c r="AA47">
        <v>2</v>
      </c>
    </row>
    <row r="48" spans="1:27" ht="16.5" customHeight="1" x14ac:dyDescent="0.2">
      <c r="A48" t="s">
        <v>27</v>
      </c>
      <c r="B48" t="s">
        <v>31</v>
      </c>
      <c r="C48" s="1" t="s">
        <v>306</v>
      </c>
      <c r="D48" t="s">
        <v>307</v>
      </c>
      <c r="E48" t="s">
        <v>35</v>
      </c>
      <c r="F48" t="s">
        <v>47</v>
      </c>
      <c r="G48">
        <v>2101</v>
      </c>
      <c r="H48" s="2" t="str">
        <f t="shared" si="4"/>
        <v>3</v>
      </c>
      <c r="I48" s="2" t="str">
        <f t="shared" si="5"/>
        <v>3</v>
      </c>
      <c r="J48" s="2" t="str">
        <f t="shared" si="10"/>
        <v>0</v>
      </c>
      <c r="K48" s="2" t="str">
        <f t="shared" si="11"/>
        <v>6</v>
      </c>
      <c r="L48" t="s">
        <v>29</v>
      </c>
      <c r="M48" t="s">
        <v>308</v>
      </c>
      <c r="N48">
        <v>0</v>
      </c>
      <c r="O48">
        <v>0</v>
      </c>
      <c r="P48">
        <v>0</v>
      </c>
      <c r="Q48">
        <v>0</v>
      </c>
      <c r="R48">
        <v>17</v>
      </c>
      <c r="S48">
        <v>0</v>
      </c>
      <c r="T48">
        <v>0</v>
      </c>
      <c r="U48">
        <v>0</v>
      </c>
      <c r="V48">
        <v>0</v>
      </c>
      <c r="W48">
        <v>17</v>
      </c>
      <c r="X48">
        <v>51</v>
      </c>
      <c r="Y48">
        <v>2.83</v>
      </c>
      <c r="Z48">
        <v>2559</v>
      </c>
      <c r="AA48">
        <v>2</v>
      </c>
    </row>
    <row r="49" spans="1:27" ht="16.5" customHeight="1" x14ac:dyDescent="0.2">
      <c r="A49" t="s">
        <v>27</v>
      </c>
      <c r="B49" t="s">
        <v>31</v>
      </c>
      <c r="C49" s="1" t="s">
        <v>309</v>
      </c>
      <c r="D49" t="s">
        <v>310</v>
      </c>
      <c r="E49" t="s">
        <v>35</v>
      </c>
      <c r="F49" t="s">
        <v>47</v>
      </c>
      <c r="G49">
        <v>2101</v>
      </c>
      <c r="H49" s="2" t="str">
        <f t="shared" si="4"/>
        <v>2</v>
      </c>
      <c r="I49" s="2" t="str">
        <f t="shared" si="5"/>
        <v>2</v>
      </c>
      <c r="J49" s="2" t="str">
        <f t="shared" si="10"/>
        <v>0</v>
      </c>
      <c r="K49" s="2" t="str">
        <f t="shared" si="11"/>
        <v>4</v>
      </c>
      <c r="L49" t="s">
        <v>62</v>
      </c>
      <c r="M49" t="s">
        <v>311</v>
      </c>
      <c r="N49">
        <v>0</v>
      </c>
      <c r="O49">
        <v>0</v>
      </c>
      <c r="P49">
        <v>0</v>
      </c>
      <c r="Q49">
        <v>0</v>
      </c>
      <c r="R49">
        <v>20</v>
      </c>
      <c r="S49">
        <v>0</v>
      </c>
      <c r="T49">
        <v>0</v>
      </c>
      <c r="U49">
        <v>0</v>
      </c>
      <c r="V49">
        <v>0</v>
      </c>
      <c r="W49">
        <v>20</v>
      </c>
      <c r="X49">
        <v>40</v>
      </c>
      <c r="Y49">
        <v>2.2200000000000002</v>
      </c>
      <c r="Z49">
        <v>2559</v>
      </c>
      <c r="AA49">
        <v>2</v>
      </c>
    </row>
    <row r="50" spans="1:27" ht="16.5" customHeight="1" x14ac:dyDescent="0.2">
      <c r="A50" t="s">
        <v>27</v>
      </c>
      <c r="B50" t="s">
        <v>31</v>
      </c>
      <c r="C50" s="1" t="s">
        <v>312</v>
      </c>
      <c r="D50" t="s">
        <v>313</v>
      </c>
      <c r="E50" t="s">
        <v>35</v>
      </c>
      <c r="F50" t="s">
        <v>47</v>
      </c>
      <c r="G50">
        <v>2101</v>
      </c>
      <c r="H50" s="2" t="str">
        <f t="shared" si="4"/>
        <v>3</v>
      </c>
      <c r="I50" s="2" t="str">
        <f t="shared" si="5"/>
        <v>2</v>
      </c>
      <c r="J50" s="2" t="str">
        <f t="shared" si="10"/>
        <v>3</v>
      </c>
      <c r="K50" s="2" t="str">
        <f t="shared" si="11"/>
        <v>4</v>
      </c>
      <c r="L50" t="s">
        <v>65</v>
      </c>
      <c r="M50" t="s">
        <v>165</v>
      </c>
      <c r="N50">
        <v>0</v>
      </c>
      <c r="O50">
        <v>0</v>
      </c>
      <c r="P50">
        <v>0</v>
      </c>
      <c r="Q50">
        <v>0</v>
      </c>
      <c r="R50">
        <v>20</v>
      </c>
      <c r="S50">
        <v>0</v>
      </c>
      <c r="T50">
        <v>0</v>
      </c>
      <c r="U50">
        <v>0</v>
      </c>
      <c r="V50">
        <v>0</v>
      </c>
      <c r="W50">
        <v>20</v>
      </c>
      <c r="X50">
        <v>60</v>
      </c>
      <c r="Y50">
        <v>3.33</v>
      </c>
      <c r="Z50">
        <v>2559</v>
      </c>
      <c r="AA50">
        <v>2</v>
      </c>
    </row>
    <row r="51" spans="1:27" ht="16.5" customHeight="1" x14ac:dyDescent="0.2">
      <c r="A51" t="s">
        <v>27</v>
      </c>
      <c r="B51" t="s">
        <v>31</v>
      </c>
      <c r="C51" s="1" t="s">
        <v>314</v>
      </c>
      <c r="D51" t="s">
        <v>315</v>
      </c>
      <c r="E51" t="s">
        <v>35</v>
      </c>
      <c r="F51" t="s">
        <v>47</v>
      </c>
      <c r="G51">
        <v>2101</v>
      </c>
      <c r="H51" s="2" t="str">
        <f t="shared" si="4"/>
        <v>1</v>
      </c>
      <c r="I51" s="2" t="str">
        <f t="shared" si="5"/>
        <v>1</v>
      </c>
      <c r="J51" s="2" t="str">
        <f t="shared" si="10"/>
        <v>0</v>
      </c>
      <c r="K51" s="2" t="str">
        <f t="shared" si="11"/>
        <v>2</v>
      </c>
      <c r="L51" t="s">
        <v>184</v>
      </c>
      <c r="M51" t="s">
        <v>316</v>
      </c>
      <c r="N51">
        <v>0</v>
      </c>
      <c r="O51">
        <v>0</v>
      </c>
      <c r="P51">
        <v>0</v>
      </c>
      <c r="Q51">
        <v>0</v>
      </c>
      <c r="R51">
        <v>18</v>
      </c>
      <c r="S51">
        <v>0</v>
      </c>
      <c r="T51">
        <v>0</v>
      </c>
      <c r="U51">
        <v>0</v>
      </c>
      <c r="V51">
        <v>0</v>
      </c>
      <c r="W51">
        <v>18</v>
      </c>
      <c r="X51">
        <v>18</v>
      </c>
      <c r="Y51">
        <v>1</v>
      </c>
      <c r="Z51">
        <v>2559</v>
      </c>
      <c r="AA51">
        <v>2</v>
      </c>
    </row>
    <row r="52" spans="1:27" ht="16.5" customHeight="1" x14ac:dyDescent="0.2">
      <c r="A52" t="s">
        <v>27</v>
      </c>
      <c r="B52" t="s">
        <v>31</v>
      </c>
      <c r="C52" s="1" t="s">
        <v>166</v>
      </c>
      <c r="D52" t="s">
        <v>167</v>
      </c>
      <c r="E52" t="s">
        <v>35</v>
      </c>
      <c r="F52" t="s">
        <v>47</v>
      </c>
      <c r="G52">
        <v>2101</v>
      </c>
      <c r="H52" s="2" t="str">
        <f t="shared" si="4"/>
        <v>1</v>
      </c>
      <c r="I52" s="2" t="str">
        <f t="shared" si="5"/>
        <v>0</v>
      </c>
      <c r="J52" s="2" t="str">
        <f t="shared" si="10"/>
        <v>3</v>
      </c>
      <c r="K52" s="2" t="str">
        <f t="shared" si="11"/>
        <v>0</v>
      </c>
      <c r="L52" t="s">
        <v>78</v>
      </c>
      <c r="M52" t="s">
        <v>168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1</v>
      </c>
      <c r="X52">
        <v>1</v>
      </c>
      <c r="Y52">
        <v>0.06</v>
      </c>
      <c r="Z52">
        <v>2559</v>
      </c>
      <c r="AA52">
        <v>2</v>
      </c>
    </row>
    <row r="53" spans="1:27" ht="16.5" customHeight="1" x14ac:dyDescent="0.2">
      <c r="A53" t="s">
        <v>27</v>
      </c>
      <c r="B53" t="s">
        <v>31</v>
      </c>
      <c r="C53" s="1" t="s">
        <v>45</v>
      </c>
      <c r="D53" t="s">
        <v>46</v>
      </c>
      <c r="E53" t="s">
        <v>35</v>
      </c>
      <c r="F53" t="s">
        <v>47</v>
      </c>
      <c r="G53">
        <v>2101</v>
      </c>
      <c r="H53" s="2" t="str">
        <f t="shared" si="4"/>
        <v>3</v>
      </c>
      <c r="I53" s="2" t="str">
        <f t="shared" si="5"/>
        <v>3</v>
      </c>
      <c r="J53" s="2" t="str">
        <f t="shared" si="10"/>
        <v>0</v>
      </c>
      <c r="K53" s="2" t="str">
        <f t="shared" si="11"/>
        <v>6</v>
      </c>
      <c r="L53" t="s">
        <v>29</v>
      </c>
      <c r="M53" t="s">
        <v>48</v>
      </c>
      <c r="N53">
        <v>0</v>
      </c>
      <c r="O53">
        <v>0</v>
      </c>
      <c r="P53">
        <v>36</v>
      </c>
      <c r="Q53">
        <v>0</v>
      </c>
      <c r="R53">
        <v>12</v>
      </c>
      <c r="S53">
        <v>2</v>
      </c>
      <c r="T53">
        <v>0</v>
      </c>
      <c r="U53">
        <v>0</v>
      </c>
      <c r="V53">
        <v>2</v>
      </c>
      <c r="W53">
        <v>52</v>
      </c>
      <c r="X53">
        <v>156</v>
      </c>
      <c r="Y53">
        <v>8.67</v>
      </c>
      <c r="Z53">
        <v>2559</v>
      </c>
      <c r="AA53">
        <v>2</v>
      </c>
    </row>
    <row r="54" spans="1:27" ht="16.5" customHeight="1" x14ac:dyDescent="0.2">
      <c r="A54" t="s">
        <v>27</v>
      </c>
      <c r="B54" t="s">
        <v>31</v>
      </c>
      <c r="C54" s="1" t="s">
        <v>317</v>
      </c>
      <c r="D54" t="s">
        <v>318</v>
      </c>
      <c r="E54" t="s">
        <v>35</v>
      </c>
      <c r="F54" t="s">
        <v>47</v>
      </c>
      <c r="G54">
        <v>2101</v>
      </c>
      <c r="H54" s="2" t="str">
        <f t="shared" si="4"/>
        <v>3</v>
      </c>
      <c r="I54" s="2" t="str">
        <f t="shared" si="5"/>
        <v>0</v>
      </c>
      <c r="J54" s="2" t="str">
        <f t="shared" si="10"/>
        <v>9</v>
      </c>
      <c r="K54" s="2" t="str">
        <f t="shared" si="11"/>
        <v>0</v>
      </c>
      <c r="L54" t="s">
        <v>30</v>
      </c>
      <c r="M54" t="s">
        <v>279</v>
      </c>
      <c r="N54">
        <v>0</v>
      </c>
      <c r="O54">
        <v>0</v>
      </c>
      <c r="P54">
        <v>0</v>
      </c>
      <c r="Q54">
        <v>0</v>
      </c>
      <c r="R54">
        <v>13</v>
      </c>
      <c r="S54">
        <v>0</v>
      </c>
      <c r="T54">
        <v>0</v>
      </c>
      <c r="U54">
        <v>0</v>
      </c>
      <c r="V54">
        <v>0</v>
      </c>
      <c r="W54">
        <v>13</v>
      </c>
      <c r="X54">
        <v>39</v>
      </c>
      <c r="Y54">
        <v>2.17</v>
      </c>
      <c r="Z54">
        <v>2559</v>
      </c>
      <c r="AA54">
        <v>2</v>
      </c>
    </row>
    <row r="55" spans="1:27" ht="16.5" customHeight="1" x14ac:dyDescent="0.2">
      <c r="A55" t="s">
        <v>27</v>
      </c>
      <c r="B55" t="s">
        <v>31</v>
      </c>
      <c r="C55" s="1" t="s">
        <v>319</v>
      </c>
      <c r="D55" t="s">
        <v>244</v>
      </c>
      <c r="E55" t="s">
        <v>35</v>
      </c>
      <c r="F55" t="s">
        <v>47</v>
      </c>
      <c r="G55">
        <v>2101</v>
      </c>
      <c r="H55" s="2" t="str">
        <f t="shared" si="4"/>
        <v>6</v>
      </c>
      <c r="I55" s="2" t="str">
        <f t="shared" si="5"/>
        <v>0</v>
      </c>
      <c r="J55" s="2" t="str">
        <f>MID(L55,6,2)</f>
        <v>18</v>
      </c>
      <c r="K55" s="2" t="str">
        <f>MID(L55,9,1)</f>
        <v>0</v>
      </c>
      <c r="L55" t="s">
        <v>55</v>
      </c>
      <c r="M55" t="s">
        <v>279</v>
      </c>
      <c r="N55">
        <v>0</v>
      </c>
      <c r="O55">
        <v>0</v>
      </c>
      <c r="P55">
        <v>0</v>
      </c>
      <c r="Q55">
        <v>0</v>
      </c>
      <c r="R55">
        <v>15</v>
      </c>
      <c r="S55">
        <v>0</v>
      </c>
      <c r="T55">
        <v>0</v>
      </c>
      <c r="U55">
        <v>0</v>
      </c>
      <c r="V55">
        <v>0</v>
      </c>
      <c r="W55">
        <v>15</v>
      </c>
      <c r="X55">
        <v>90</v>
      </c>
      <c r="Y55">
        <v>5</v>
      </c>
      <c r="Z55">
        <v>2559</v>
      </c>
      <c r="AA55">
        <v>2</v>
      </c>
    </row>
    <row r="56" spans="1:27" ht="16.5" customHeight="1" x14ac:dyDescent="0.2">
      <c r="A56" t="s">
        <v>27</v>
      </c>
      <c r="B56" t="s">
        <v>31</v>
      </c>
      <c r="C56" s="1" t="s">
        <v>320</v>
      </c>
      <c r="D56" t="s">
        <v>321</v>
      </c>
      <c r="E56" t="s">
        <v>35</v>
      </c>
      <c r="F56" t="s">
        <v>183</v>
      </c>
      <c r="G56">
        <v>2101</v>
      </c>
      <c r="H56" s="2" t="str">
        <f t="shared" si="4"/>
        <v>3</v>
      </c>
      <c r="I56" s="2" t="str">
        <f t="shared" si="5"/>
        <v>3</v>
      </c>
      <c r="J56" s="2" t="str">
        <f t="shared" si="10"/>
        <v>0</v>
      </c>
      <c r="K56" s="2" t="str">
        <f t="shared" si="11"/>
        <v>6</v>
      </c>
      <c r="L56" t="s">
        <v>29</v>
      </c>
      <c r="M56" t="s">
        <v>188</v>
      </c>
      <c r="N56">
        <v>0</v>
      </c>
      <c r="O56">
        <v>0</v>
      </c>
      <c r="P56">
        <v>5</v>
      </c>
      <c r="Q56">
        <v>0</v>
      </c>
      <c r="R56">
        <v>5</v>
      </c>
      <c r="S56">
        <v>0</v>
      </c>
      <c r="T56">
        <v>0</v>
      </c>
      <c r="U56">
        <v>0</v>
      </c>
      <c r="V56">
        <v>0</v>
      </c>
      <c r="W56">
        <v>10</v>
      </c>
      <c r="X56">
        <v>30</v>
      </c>
      <c r="Y56">
        <v>1.67</v>
      </c>
      <c r="Z56">
        <v>2559</v>
      </c>
      <c r="AA56">
        <v>2</v>
      </c>
    </row>
    <row r="57" spans="1:27" ht="16.5" customHeight="1" x14ac:dyDescent="0.2">
      <c r="A57" t="s">
        <v>27</v>
      </c>
      <c r="B57" t="s">
        <v>31</v>
      </c>
      <c r="C57" s="1" t="s">
        <v>322</v>
      </c>
      <c r="D57" t="s">
        <v>323</v>
      </c>
      <c r="E57" t="s">
        <v>35</v>
      </c>
      <c r="F57" t="s">
        <v>183</v>
      </c>
      <c r="G57">
        <v>2101</v>
      </c>
      <c r="H57" s="2" t="str">
        <f t="shared" si="4"/>
        <v>3</v>
      </c>
      <c r="I57" s="2" t="str">
        <f t="shared" si="5"/>
        <v>3</v>
      </c>
      <c r="J57" s="2" t="str">
        <f t="shared" si="10"/>
        <v>0</v>
      </c>
      <c r="K57" s="2" t="str">
        <f t="shared" si="11"/>
        <v>6</v>
      </c>
      <c r="L57" t="s">
        <v>29</v>
      </c>
      <c r="M57" t="s">
        <v>188</v>
      </c>
      <c r="N57">
        <v>0</v>
      </c>
      <c r="O57">
        <v>0</v>
      </c>
      <c r="P57">
        <v>0</v>
      </c>
      <c r="Q57">
        <v>0</v>
      </c>
      <c r="R57">
        <v>11</v>
      </c>
      <c r="S57">
        <v>0</v>
      </c>
      <c r="T57">
        <v>0</v>
      </c>
      <c r="U57">
        <v>0</v>
      </c>
      <c r="V57">
        <v>0</v>
      </c>
      <c r="W57">
        <v>11</v>
      </c>
      <c r="X57">
        <v>33</v>
      </c>
      <c r="Y57">
        <v>1.83</v>
      </c>
      <c r="Z57">
        <v>2559</v>
      </c>
      <c r="AA57">
        <v>2</v>
      </c>
    </row>
    <row r="58" spans="1:27" ht="16.5" customHeight="1" x14ac:dyDescent="0.2">
      <c r="A58" t="s">
        <v>27</v>
      </c>
      <c r="B58" t="s">
        <v>31</v>
      </c>
      <c r="C58" s="1" t="s">
        <v>324</v>
      </c>
      <c r="D58" t="s">
        <v>325</v>
      </c>
      <c r="E58" t="s">
        <v>35</v>
      </c>
      <c r="F58" t="s">
        <v>183</v>
      </c>
      <c r="G58">
        <v>2101</v>
      </c>
      <c r="H58" s="2" t="str">
        <f t="shared" si="4"/>
        <v>3</v>
      </c>
      <c r="I58" s="2" t="str">
        <f t="shared" si="5"/>
        <v>2</v>
      </c>
      <c r="J58" s="2" t="str">
        <f t="shared" si="10"/>
        <v>3</v>
      </c>
      <c r="K58" s="2" t="str">
        <f t="shared" si="11"/>
        <v>4</v>
      </c>
      <c r="L58" t="s">
        <v>65</v>
      </c>
      <c r="M58" t="s">
        <v>197</v>
      </c>
      <c r="N58">
        <v>0</v>
      </c>
      <c r="O58">
        <v>0</v>
      </c>
      <c r="P58">
        <v>0</v>
      </c>
      <c r="Q58">
        <v>0</v>
      </c>
      <c r="R58">
        <v>11</v>
      </c>
      <c r="S58">
        <v>0</v>
      </c>
      <c r="T58">
        <v>0</v>
      </c>
      <c r="U58">
        <v>0</v>
      </c>
      <c r="V58">
        <v>0</v>
      </c>
      <c r="W58">
        <v>11</v>
      </c>
      <c r="X58">
        <v>33</v>
      </c>
      <c r="Y58">
        <v>1.83</v>
      </c>
      <c r="Z58">
        <v>2559</v>
      </c>
      <c r="AA58">
        <v>2</v>
      </c>
    </row>
    <row r="59" spans="1:27" ht="16.5" customHeight="1" x14ac:dyDescent="0.2">
      <c r="A59" t="s">
        <v>27</v>
      </c>
      <c r="B59" t="s">
        <v>31</v>
      </c>
      <c r="C59" s="1" t="s">
        <v>326</v>
      </c>
      <c r="D59" t="s">
        <v>327</v>
      </c>
      <c r="E59" t="s">
        <v>35</v>
      </c>
      <c r="F59" t="s">
        <v>183</v>
      </c>
      <c r="G59">
        <v>2101</v>
      </c>
      <c r="H59" s="2" t="str">
        <f t="shared" si="4"/>
        <v>3</v>
      </c>
      <c r="I59" s="2" t="str">
        <f t="shared" si="5"/>
        <v>3</v>
      </c>
      <c r="J59" s="2" t="str">
        <f t="shared" si="10"/>
        <v>0</v>
      </c>
      <c r="K59" s="2" t="str">
        <f t="shared" si="11"/>
        <v>6</v>
      </c>
      <c r="L59" t="s">
        <v>29</v>
      </c>
      <c r="M59" t="s">
        <v>328</v>
      </c>
      <c r="N59">
        <v>0</v>
      </c>
      <c r="O59">
        <v>0</v>
      </c>
      <c r="P59">
        <v>0</v>
      </c>
      <c r="Q59">
        <v>0</v>
      </c>
      <c r="R59">
        <v>11</v>
      </c>
      <c r="S59">
        <v>0</v>
      </c>
      <c r="T59">
        <v>0</v>
      </c>
      <c r="U59">
        <v>0</v>
      </c>
      <c r="V59">
        <v>0</v>
      </c>
      <c r="W59">
        <v>11</v>
      </c>
      <c r="X59">
        <v>33</v>
      </c>
      <c r="Y59">
        <v>1.83</v>
      </c>
      <c r="Z59">
        <v>2559</v>
      </c>
      <c r="AA59">
        <v>2</v>
      </c>
    </row>
    <row r="60" spans="1:27" ht="16.5" customHeight="1" x14ac:dyDescent="0.2">
      <c r="A60" t="s">
        <v>27</v>
      </c>
      <c r="B60" t="s">
        <v>31</v>
      </c>
      <c r="C60" s="1" t="s">
        <v>329</v>
      </c>
      <c r="D60" t="s">
        <v>330</v>
      </c>
      <c r="E60" t="s">
        <v>35</v>
      </c>
      <c r="F60" t="s">
        <v>183</v>
      </c>
      <c r="G60">
        <v>2101</v>
      </c>
      <c r="H60" s="2" t="str">
        <f t="shared" si="4"/>
        <v>3</v>
      </c>
      <c r="I60" s="2" t="str">
        <f t="shared" si="5"/>
        <v>3</v>
      </c>
      <c r="J60" s="2" t="str">
        <f t="shared" si="10"/>
        <v>0</v>
      </c>
      <c r="K60" s="2" t="str">
        <f t="shared" si="11"/>
        <v>6</v>
      </c>
      <c r="L60" t="s">
        <v>29</v>
      </c>
      <c r="M60" t="s">
        <v>197</v>
      </c>
      <c r="N60">
        <v>0</v>
      </c>
      <c r="O60">
        <v>0</v>
      </c>
      <c r="P60">
        <v>0</v>
      </c>
      <c r="Q60">
        <v>0</v>
      </c>
      <c r="R60">
        <v>11</v>
      </c>
      <c r="S60">
        <v>0</v>
      </c>
      <c r="T60">
        <v>0</v>
      </c>
      <c r="U60">
        <v>0</v>
      </c>
      <c r="V60">
        <v>0</v>
      </c>
      <c r="W60">
        <v>11</v>
      </c>
      <c r="X60">
        <v>33</v>
      </c>
      <c r="Y60">
        <v>1.83</v>
      </c>
      <c r="Z60">
        <v>2559</v>
      </c>
      <c r="AA60">
        <v>2</v>
      </c>
    </row>
    <row r="61" spans="1:27" ht="16.5" customHeight="1" x14ac:dyDescent="0.2">
      <c r="A61" t="s">
        <v>27</v>
      </c>
      <c r="B61" t="s">
        <v>31</v>
      </c>
      <c r="C61" s="1" t="s">
        <v>331</v>
      </c>
      <c r="D61" t="s">
        <v>332</v>
      </c>
      <c r="E61" t="s">
        <v>35</v>
      </c>
      <c r="F61" t="s">
        <v>183</v>
      </c>
      <c r="G61">
        <v>2101</v>
      </c>
      <c r="H61" s="2" t="str">
        <f t="shared" si="4"/>
        <v>3</v>
      </c>
      <c r="I61" s="2" t="str">
        <f t="shared" si="5"/>
        <v>3</v>
      </c>
      <c r="J61" s="2" t="str">
        <f t="shared" si="10"/>
        <v>0</v>
      </c>
      <c r="K61" s="2" t="str">
        <f t="shared" si="11"/>
        <v>6</v>
      </c>
      <c r="L61" t="s">
        <v>29</v>
      </c>
      <c r="M61" t="s">
        <v>333</v>
      </c>
      <c r="N61">
        <v>0</v>
      </c>
      <c r="O61">
        <v>0</v>
      </c>
      <c r="P61">
        <v>0</v>
      </c>
      <c r="Q61">
        <v>0</v>
      </c>
      <c r="R61">
        <v>11</v>
      </c>
      <c r="S61">
        <v>0</v>
      </c>
      <c r="T61">
        <v>0</v>
      </c>
      <c r="U61">
        <v>0</v>
      </c>
      <c r="V61">
        <v>0</v>
      </c>
      <c r="W61">
        <v>11</v>
      </c>
      <c r="X61">
        <v>33</v>
      </c>
      <c r="Y61">
        <v>1.83</v>
      </c>
      <c r="Z61">
        <v>2559</v>
      </c>
      <c r="AA61">
        <v>2</v>
      </c>
    </row>
    <row r="62" spans="1:27" ht="16.5" customHeight="1" x14ac:dyDescent="0.2">
      <c r="A62" t="s">
        <v>27</v>
      </c>
      <c r="B62" t="s">
        <v>31</v>
      </c>
      <c r="C62" s="1" t="s">
        <v>334</v>
      </c>
      <c r="D62" t="s">
        <v>34</v>
      </c>
      <c r="E62" t="s">
        <v>35</v>
      </c>
      <c r="F62" t="s">
        <v>183</v>
      </c>
      <c r="G62">
        <v>2101</v>
      </c>
      <c r="H62" s="2" t="str">
        <f t="shared" si="4"/>
        <v>1</v>
      </c>
      <c r="I62" s="2" t="str">
        <f t="shared" si="5"/>
        <v>0</v>
      </c>
      <c r="J62" s="2" t="str">
        <f t="shared" si="10"/>
        <v>2</v>
      </c>
      <c r="K62" s="2" t="str">
        <f t="shared" si="11"/>
        <v>1</v>
      </c>
      <c r="L62" t="s">
        <v>37</v>
      </c>
      <c r="M62" t="s">
        <v>188</v>
      </c>
      <c r="N62">
        <v>0</v>
      </c>
      <c r="O62">
        <v>0</v>
      </c>
      <c r="P62">
        <v>0</v>
      </c>
      <c r="Q62">
        <v>0</v>
      </c>
      <c r="R62">
        <v>11</v>
      </c>
      <c r="S62">
        <v>0</v>
      </c>
      <c r="T62">
        <v>0</v>
      </c>
      <c r="U62">
        <v>0</v>
      </c>
      <c r="V62">
        <v>0</v>
      </c>
      <c r="W62">
        <v>11</v>
      </c>
      <c r="X62">
        <v>11</v>
      </c>
      <c r="Y62">
        <v>0.61</v>
      </c>
      <c r="Z62">
        <v>2559</v>
      </c>
      <c r="AA62">
        <v>2</v>
      </c>
    </row>
    <row r="63" spans="1:27" ht="16.5" customHeight="1" x14ac:dyDescent="0.2">
      <c r="C63" s="1"/>
      <c r="H63" s="2"/>
      <c r="I63" s="2"/>
      <c r="J63" s="2"/>
      <c r="K63" s="2"/>
    </row>
    <row r="64" spans="1:27" ht="16.5" customHeight="1" x14ac:dyDescent="0.2">
      <c r="A64" t="s">
        <v>49</v>
      </c>
      <c r="B64" t="s">
        <v>28</v>
      </c>
      <c r="C64" s="1" t="s">
        <v>50</v>
      </c>
      <c r="D64" t="s">
        <v>51</v>
      </c>
      <c r="E64" t="s">
        <v>32</v>
      </c>
      <c r="F64" t="s">
        <v>52</v>
      </c>
      <c r="G64">
        <v>1201</v>
      </c>
      <c r="H64" s="2" t="str">
        <f t="shared" ref="H64" si="14">LEFT(L64,1)</f>
        <v>3</v>
      </c>
      <c r="I64" s="2" t="str">
        <f t="shared" ref="I64" si="15">MID(L64,4,1)</f>
        <v>3</v>
      </c>
      <c r="J64" s="2" t="str">
        <f t="shared" ref="J64" si="16">MID(L64,6,1)</f>
        <v>0</v>
      </c>
      <c r="K64" s="2" t="str">
        <f t="shared" ref="K64" si="17">MID(L64,8,1)</f>
        <v>6</v>
      </c>
      <c r="L64" t="s">
        <v>29</v>
      </c>
      <c r="M64" t="s">
        <v>338</v>
      </c>
      <c r="N64">
        <v>0</v>
      </c>
      <c r="O64">
        <v>2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75</v>
      </c>
      <c r="W64">
        <v>78</v>
      </c>
      <c r="X64">
        <v>234</v>
      </c>
      <c r="Y64">
        <v>13</v>
      </c>
      <c r="Z64">
        <v>2559</v>
      </c>
      <c r="AA64">
        <v>2</v>
      </c>
    </row>
    <row r="65" spans="1:27" ht="16.5" customHeight="1" x14ac:dyDescent="0.2">
      <c r="C65" s="1"/>
      <c r="H65" s="2"/>
      <c r="I65" s="2"/>
      <c r="J65" s="2"/>
      <c r="K65" s="2"/>
    </row>
    <row r="66" spans="1:27" ht="16.5" customHeight="1" x14ac:dyDescent="0.2">
      <c r="A66" t="s">
        <v>224</v>
      </c>
      <c r="B66" t="s">
        <v>31</v>
      </c>
      <c r="C66" s="1" t="s">
        <v>56</v>
      </c>
      <c r="D66" t="s">
        <v>57</v>
      </c>
      <c r="E66" t="s">
        <v>35</v>
      </c>
      <c r="F66" t="s">
        <v>58</v>
      </c>
      <c r="G66">
        <v>2401</v>
      </c>
      <c r="H66" s="2" t="str">
        <f t="shared" ref="H66" si="18">LEFT(L66,1)</f>
        <v>6</v>
      </c>
      <c r="I66" s="2" t="str">
        <f t="shared" ref="I66" si="19">MID(L66,4,1)</f>
        <v>0</v>
      </c>
      <c r="J66" s="2" t="str">
        <f t="shared" ref="J66" si="20">MID(L66,6,2)</f>
        <v>18</v>
      </c>
      <c r="K66" s="2" t="str">
        <f t="shared" ref="K66" si="21">MID(L66,9,1)</f>
        <v>0</v>
      </c>
      <c r="L66" t="s">
        <v>55</v>
      </c>
      <c r="M66" t="s">
        <v>59</v>
      </c>
      <c r="N66">
        <v>0</v>
      </c>
      <c r="O66">
        <v>0</v>
      </c>
      <c r="P66">
        <v>0</v>
      </c>
      <c r="Q66">
        <v>0</v>
      </c>
      <c r="R66">
        <v>5</v>
      </c>
      <c r="S66">
        <v>0</v>
      </c>
      <c r="T66">
        <v>0</v>
      </c>
      <c r="U66">
        <v>0</v>
      </c>
      <c r="V66">
        <v>0</v>
      </c>
      <c r="W66">
        <v>5</v>
      </c>
      <c r="X66">
        <v>30</v>
      </c>
      <c r="Y66">
        <v>2.5</v>
      </c>
      <c r="Z66">
        <v>2559</v>
      </c>
      <c r="AA66">
        <v>2</v>
      </c>
    </row>
    <row r="67" spans="1:27" ht="16.5" customHeight="1" x14ac:dyDescent="0.2">
      <c r="C67" s="1"/>
      <c r="H67" s="2"/>
      <c r="I67" s="2"/>
      <c r="J67" s="2"/>
      <c r="K67" s="2"/>
    </row>
    <row r="68" spans="1:27" ht="16.5" customHeight="1" x14ac:dyDescent="0.2">
      <c r="A68" t="s">
        <v>54</v>
      </c>
      <c r="B68" t="s">
        <v>31</v>
      </c>
      <c r="C68" s="1" t="s">
        <v>341</v>
      </c>
      <c r="D68" t="s">
        <v>58</v>
      </c>
      <c r="E68" t="s">
        <v>35</v>
      </c>
      <c r="F68" t="s">
        <v>58</v>
      </c>
      <c r="G68">
        <v>2501</v>
      </c>
      <c r="H68" s="2" t="str">
        <f t="shared" ref="H68:H70" si="22">LEFT(L68,1)</f>
        <v>3</v>
      </c>
      <c r="I68" s="2" t="str">
        <f t="shared" ref="I68:I70" si="23">MID(L68,4,1)</f>
        <v>3</v>
      </c>
      <c r="J68" s="2" t="str">
        <f t="shared" ref="J68:J70" si="24">MID(L68,6,1)</f>
        <v>0</v>
      </c>
      <c r="K68" s="2" t="str">
        <f t="shared" ref="K68:K70" si="25">MID(L68,8,1)</f>
        <v>6</v>
      </c>
      <c r="L68" t="s">
        <v>29</v>
      </c>
      <c r="M68" t="s">
        <v>105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1</v>
      </c>
      <c r="X68">
        <v>3</v>
      </c>
      <c r="Y68">
        <v>0.25</v>
      </c>
      <c r="Z68">
        <v>2559</v>
      </c>
      <c r="AA68">
        <v>2</v>
      </c>
    </row>
    <row r="69" spans="1:27" ht="16.5" customHeight="1" x14ac:dyDescent="0.2">
      <c r="A69" t="s">
        <v>54</v>
      </c>
      <c r="B69" t="s">
        <v>31</v>
      </c>
      <c r="C69" s="1" t="s">
        <v>339</v>
      </c>
      <c r="D69" t="s">
        <v>340</v>
      </c>
      <c r="E69" t="s">
        <v>35</v>
      </c>
      <c r="F69" t="s">
        <v>58</v>
      </c>
      <c r="G69">
        <v>2501</v>
      </c>
      <c r="H69" s="2" t="str">
        <f t="shared" si="22"/>
        <v>1</v>
      </c>
      <c r="I69" s="2" t="str">
        <f t="shared" si="23"/>
        <v>1</v>
      </c>
      <c r="J69" s="2" t="str">
        <f t="shared" si="24"/>
        <v>0</v>
      </c>
      <c r="K69" s="2" t="str">
        <f t="shared" si="25"/>
        <v>2</v>
      </c>
      <c r="L69" t="s">
        <v>184</v>
      </c>
      <c r="M69" t="s">
        <v>72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1</v>
      </c>
      <c r="X69">
        <v>1</v>
      </c>
      <c r="Y69">
        <v>0.08</v>
      </c>
      <c r="Z69">
        <v>2559</v>
      </c>
      <c r="AA69">
        <v>2</v>
      </c>
    </row>
    <row r="70" spans="1:27" ht="16.5" customHeight="1" x14ac:dyDescent="0.2">
      <c r="A70" t="s">
        <v>54</v>
      </c>
      <c r="B70" t="s">
        <v>31</v>
      </c>
      <c r="C70" s="1" t="s">
        <v>56</v>
      </c>
      <c r="D70" t="s">
        <v>57</v>
      </c>
      <c r="E70" t="s">
        <v>35</v>
      </c>
      <c r="F70" t="s">
        <v>58</v>
      </c>
      <c r="G70">
        <v>2501</v>
      </c>
      <c r="H70" s="2" t="str">
        <f t="shared" si="22"/>
        <v>6</v>
      </c>
      <c r="I70" s="2" t="str">
        <f t="shared" si="23"/>
        <v>0</v>
      </c>
      <c r="J70" s="2" t="str">
        <f>MID(L70,6,2)</f>
        <v>18</v>
      </c>
      <c r="K70" s="2" t="str">
        <f>MID(L70,9,1)</f>
        <v>0</v>
      </c>
      <c r="L70" t="s">
        <v>55</v>
      </c>
      <c r="M70" t="s">
        <v>59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1</v>
      </c>
      <c r="X70">
        <v>6</v>
      </c>
      <c r="Y70">
        <v>0.5</v>
      </c>
      <c r="Z70">
        <v>2559</v>
      </c>
      <c r="AA70">
        <v>2</v>
      </c>
    </row>
    <row r="71" spans="1:27" ht="16.5" customHeight="1" x14ac:dyDescent="0.2">
      <c r="C71" s="1"/>
      <c r="H71" s="2"/>
      <c r="I71" s="2"/>
      <c r="J71" s="2"/>
      <c r="K71" s="2"/>
    </row>
    <row r="72" spans="1:27" ht="16.5" customHeight="1" x14ac:dyDescent="0.2">
      <c r="C72" s="1"/>
      <c r="H72" s="2"/>
      <c r="I72" s="2"/>
      <c r="J72" s="2"/>
      <c r="K72" s="2"/>
    </row>
    <row r="73" spans="1:27" ht="16.5" customHeight="1" x14ac:dyDescent="0.2">
      <c r="C73" s="1"/>
      <c r="H73" s="2"/>
      <c r="I73" s="2"/>
      <c r="J73" s="2"/>
      <c r="K73" s="2"/>
    </row>
    <row r="74" spans="1:27" ht="16.5" customHeight="1" x14ac:dyDescent="0.2">
      <c r="C74" s="1"/>
      <c r="H74" s="2"/>
      <c r="I74" s="2"/>
      <c r="J74" s="2"/>
      <c r="K74" s="2"/>
    </row>
    <row r="75" spans="1:27" ht="16.5" customHeight="1" x14ac:dyDescent="0.2">
      <c r="C75" s="1"/>
      <c r="H75" s="2"/>
      <c r="I75" s="2"/>
      <c r="J75" s="2"/>
      <c r="K75" s="2"/>
    </row>
    <row r="76" spans="1:27" ht="16.5" customHeight="1" x14ac:dyDescent="0.2">
      <c r="C76" s="1"/>
      <c r="H76" s="2"/>
      <c r="I76" s="2"/>
      <c r="J76" s="2"/>
      <c r="K76" s="2"/>
    </row>
    <row r="77" spans="1:27" ht="16.5" customHeight="1" x14ac:dyDescent="0.2">
      <c r="C77" s="1"/>
      <c r="H77" s="2"/>
      <c r="I77" s="2"/>
      <c r="J77" s="2"/>
      <c r="K77" s="2"/>
    </row>
    <row r="78" spans="1:27" ht="16.5" customHeight="1" x14ac:dyDescent="0.2">
      <c r="C78" s="1"/>
      <c r="H78" s="2"/>
      <c r="I78" s="2"/>
      <c r="J78" s="2"/>
      <c r="K78" s="2"/>
    </row>
    <row r="79" spans="1:27" ht="16.5" customHeight="1" x14ac:dyDescent="0.2">
      <c r="C79" s="1"/>
      <c r="H79" s="2"/>
      <c r="I79" s="2"/>
      <c r="J79" s="2"/>
      <c r="K79" s="2"/>
    </row>
    <row r="80" spans="1:27" ht="16.5" customHeight="1" x14ac:dyDescent="0.2">
      <c r="C80" s="1"/>
      <c r="H80" s="2"/>
      <c r="I80" s="2"/>
      <c r="J80" s="2"/>
      <c r="K80" s="2"/>
    </row>
    <row r="81" spans="3:11" ht="16.5" customHeight="1" x14ac:dyDescent="0.2">
      <c r="C81" s="1"/>
      <c r="H81" s="2"/>
      <c r="I81" s="2"/>
      <c r="J81" s="2"/>
      <c r="K81" s="2"/>
    </row>
    <row r="82" spans="3:11" ht="16.5" customHeight="1" x14ac:dyDescent="0.2">
      <c r="C82" s="1"/>
      <c r="H82" s="2"/>
      <c r="I82" s="2"/>
      <c r="J82" s="2"/>
      <c r="K82" s="2"/>
    </row>
    <row r="83" spans="3:11" ht="16.5" customHeight="1" x14ac:dyDescent="0.2">
      <c r="C83" s="1"/>
      <c r="H83" s="2"/>
      <c r="I83" s="2"/>
      <c r="J83" s="2"/>
      <c r="K83" s="2"/>
    </row>
    <row r="84" spans="3:11" ht="16.5" customHeight="1" x14ac:dyDescent="0.2">
      <c r="C84" s="1"/>
      <c r="H84" s="2"/>
      <c r="I84" s="2"/>
      <c r="J84" s="2"/>
      <c r="K84" s="2"/>
    </row>
    <row r="85" spans="3:11" ht="16.5" customHeight="1" x14ac:dyDescent="0.2">
      <c r="C85" s="1"/>
      <c r="H85" s="2"/>
      <c r="I85" s="2"/>
      <c r="J85" s="2"/>
      <c r="K85" s="2"/>
    </row>
    <row r="86" spans="3:11" ht="16.5" customHeight="1" x14ac:dyDescent="0.2">
      <c r="C86" s="1"/>
      <c r="H86" s="2"/>
      <c r="I86" s="2"/>
      <c r="J86" s="2"/>
      <c r="K8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I1" workbookViewId="0">
      <selection activeCell="D18" sqref="D18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5" t="s">
        <v>25</v>
      </c>
      <c r="AA1" s="3" t="s">
        <v>26</v>
      </c>
    </row>
    <row r="2" spans="1:27" ht="16.5" customHeight="1" x14ac:dyDescent="0.2">
      <c r="A2" t="s">
        <v>27</v>
      </c>
      <c r="B2" t="s">
        <v>31</v>
      </c>
      <c r="C2" s="1" t="s">
        <v>33</v>
      </c>
      <c r="D2" t="s">
        <v>34</v>
      </c>
      <c r="E2" t="s">
        <v>35</v>
      </c>
      <c r="F2" t="s">
        <v>36</v>
      </c>
      <c r="G2">
        <v>2101</v>
      </c>
      <c r="H2" t="str">
        <f t="shared" ref="H2:H8" si="0">LEFT(L2,1)</f>
        <v>1</v>
      </c>
      <c r="I2" t="str">
        <f t="shared" ref="I2:I8" si="1">MID(L2,4,1)</f>
        <v>0</v>
      </c>
      <c r="J2" t="str">
        <f t="shared" ref="J2:J8" si="2">MID(L2,6,1)</f>
        <v>2</v>
      </c>
      <c r="K2" t="str">
        <f t="shared" ref="K2:K8" si="3">MID(L2,8,1)</f>
        <v>1</v>
      </c>
      <c r="L2" t="s">
        <v>37</v>
      </c>
      <c r="M2" t="s">
        <v>38</v>
      </c>
      <c r="N2">
        <v>0</v>
      </c>
      <c r="O2">
        <v>0</v>
      </c>
      <c r="P2">
        <v>0</v>
      </c>
      <c r="Q2">
        <v>0</v>
      </c>
      <c r="R2">
        <v>3</v>
      </c>
      <c r="S2">
        <v>0</v>
      </c>
      <c r="T2">
        <v>0</v>
      </c>
      <c r="U2">
        <v>0</v>
      </c>
      <c r="V2">
        <v>0</v>
      </c>
      <c r="W2">
        <v>3</v>
      </c>
      <c r="X2">
        <v>3</v>
      </c>
      <c r="Y2">
        <v>0.17</v>
      </c>
      <c r="Z2">
        <v>2559</v>
      </c>
      <c r="AA2">
        <v>3</v>
      </c>
    </row>
    <row r="3" spans="1:27" ht="16.5" customHeight="1" x14ac:dyDescent="0.2">
      <c r="A3" t="s">
        <v>27</v>
      </c>
      <c r="B3" t="s">
        <v>31</v>
      </c>
      <c r="C3" s="1" t="s">
        <v>39</v>
      </c>
      <c r="D3" t="s">
        <v>40</v>
      </c>
      <c r="E3" t="s">
        <v>35</v>
      </c>
      <c r="F3" t="s">
        <v>36</v>
      </c>
      <c r="G3">
        <v>2101</v>
      </c>
      <c r="H3" t="str">
        <f t="shared" si="0"/>
        <v>3</v>
      </c>
      <c r="I3" t="str">
        <f t="shared" si="1"/>
        <v>0</v>
      </c>
      <c r="J3" t="str">
        <f t="shared" si="2"/>
        <v>9</v>
      </c>
      <c r="K3" t="str">
        <f t="shared" si="3"/>
        <v>0</v>
      </c>
      <c r="L3" t="s">
        <v>30</v>
      </c>
      <c r="M3" t="s">
        <v>38</v>
      </c>
      <c r="N3">
        <v>0</v>
      </c>
      <c r="O3">
        <v>0</v>
      </c>
      <c r="P3">
        <v>0</v>
      </c>
      <c r="Q3">
        <v>0</v>
      </c>
      <c r="R3">
        <v>3</v>
      </c>
      <c r="S3">
        <v>0</v>
      </c>
      <c r="T3">
        <v>0</v>
      </c>
      <c r="U3">
        <v>0</v>
      </c>
      <c r="V3">
        <v>0</v>
      </c>
      <c r="W3">
        <v>3</v>
      </c>
      <c r="X3">
        <v>9</v>
      </c>
      <c r="Y3">
        <v>0.5</v>
      </c>
      <c r="Z3">
        <v>2559</v>
      </c>
      <c r="AA3">
        <v>3</v>
      </c>
    </row>
    <row r="4" spans="1:27" ht="16.5" customHeight="1" x14ac:dyDescent="0.2">
      <c r="A4" t="s">
        <v>27</v>
      </c>
      <c r="B4" t="s">
        <v>31</v>
      </c>
      <c r="C4" s="1" t="s">
        <v>41</v>
      </c>
      <c r="D4" t="s">
        <v>42</v>
      </c>
      <c r="E4" t="s">
        <v>35</v>
      </c>
      <c r="F4" t="s">
        <v>43</v>
      </c>
      <c r="G4">
        <v>2101</v>
      </c>
      <c r="H4" t="str">
        <f t="shared" si="0"/>
        <v>3</v>
      </c>
      <c r="I4" t="str">
        <f t="shared" si="1"/>
        <v>3</v>
      </c>
      <c r="J4" t="str">
        <f t="shared" si="2"/>
        <v>0</v>
      </c>
      <c r="K4" t="str">
        <f t="shared" si="3"/>
        <v>6</v>
      </c>
      <c r="L4" t="s">
        <v>29</v>
      </c>
      <c r="M4" t="s">
        <v>44</v>
      </c>
      <c r="N4">
        <v>0</v>
      </c>
      <c r="O4">
        <v>0</v>
      </c>
      <c r="P4">
        <v>10</v>
      </c>
      <c r="Q4">
        <v>0</v>
      </c>
      <c r="R4">
        <v>45</v>
      </c>
      <c r="S4">
        <v>0</v>
      </c>
      <c r="T4">
        <v>0</v>
      </c>
      <c r="U4">
        <v>0</v>
      </c>
      <c r="V4">
        <v>0</v>
      </c>
      <c r="W4">
        <v>55</v>
      </c>
      <c r="X4">
        <v>165</v>
      </c>
      <c r="Y4">
        <v>9.17</v>
      </c>
      <c r="Z4">
        <v>2559</v>
      </c>
      <c r="AA4">
        <v>3</v>
      </c>
    </row>
    <row r="5" spans="1:27" ht="16.5" customHeight="1" x14ac:dyDescent="0.2">
      <c r="A5" t="s">
        <v>27</v>
      </c>
      <c r="B5" t="s">
        <v>31</v>
      </c>
      <c r="C5" s="1" t="s">
        <v>41</v>
      </c>
      <c r="D5" t="s">
        <v>42</v>
      </c>
      <c r="E5" t="s">
        <v>35</v>
      </c>
      <c r="F5" t="s">
        <v>43</v>
      </c>
      <c r="G5">
        <v>2102</v>
      </c>
      <c r="H5" t="str">
        <f t="shared" si="0"/>
        <v>3</v>
      </c>
      <c r="I5" t="str">
        <f t="shared" si="1"/>
        <v>3</v>
      </c>
      <c r="J5" t="str">
        <f t="shared" si="2"/>
        <v>0</v>
      </c>
      <c r="K5" t="str">
        <f t="shared" si="3"/>
        <v>6</v>
      </c>
      <c r="L5" t="s">
        <v>29</v>
      </c>
      <c r="M5" t="s">
        <v>44</v>
      </c>
      <c r="N5">
        <v>0</v>
      </c>
      <c r="O5">
        <v>0</v>
      </c>
      <c r="P5">
        <v>16</v>
      </c>
      <c r="Q5">
        <v>0</v>
      </c>
      <c r="R5">
        <v>41</v>
      </c>
      <c r="S5">
        <v>0</v>
      </c>
      <c r="T5">
        <v>0</v>
      </c>
      <c r="U5">
        <v>0</v>
      </c>
      <c r="V5">
        <v>0</v>
      </c>
      <c r="W5">
        <v>57</v>
      </c>
      <c r="X5">
        <v>171</v>
      </c>
      <c r="Y5">
        <v>9.5</v>
      </c>
      <c r="Z5">
        <v>2559</v>
      </c>
      <c r="AA5">
        <v>3</v>
      </c>
    </row>
    <row r="6" spans="1:27" ht="16.5" customHeight="1" x14ac:dyDescent="0.2">
      <c r="A6" t="s">
        <v>27</v>
      </c>
      <c r="B6" t="s">
        <v>31</v>
      </c>
      <c r="C6" s="1" t="s">
        <v>41</v>
      </c>
      <c r="D6" t="s">
        <v>42</v>
      </c>
      <c r="E6" t="s">
        <v>35</v>
      </c>
      <c r="F6" t="s">
        <v>43</v>
      </c>
      <c r="G6">
        <v>2103</v>
      </c>
      <c r="H6" t="str">
        <f t="shared" si="0"/>
        <v>3</v>
      </c>
      <c r="I6" t="str">
        <f t="shared" si="1"/>
        <v>3</v>
      </c>
      <c r="J6" t="str">
        <f t="shared" si="2"/>
        <v>0</v>
      </c>
      <c r="K6" t="str">
        <f t="shared" si="3"/>
        <v>6</v>
      </c>
      <c r="L6" t="s">
        <v>29</v>
      </c>
      <c r="M6" t="s">
        <v>44</v>
      </c>
      <c r="N6">
        <v>0</v>
      </c>
      <c r="O6">
        <v>0</v>
      </c>
      <c r="P6">
        <v>28</v>
      </c>
      <c r="Q6">
        <v>0</v>
      </c>
      <c r="R6">
        <v>1</v>
      </c>
      <c r="S6">
        <v>6</v>
      </c>
      <c r="T6">
        <v>0</v>
      </c>
      <c r="U6">
        <v>0</v>
      </c>
      <c r="V6">
        <v>23</v>
      </c>
      <c r="W6">
        <v>58</v>
      </c>
      <c r="X6">
        <v>174</v>
      </c>
      <c r="Y6">
        <v>9.67</v>
      </c>
      <c r="Z6">
        <v>2559</v>
      </c>
      <c r="AA6">
        <v>3</v>
      </c>
    </row>
    <row r="7" spans="1:27" ht="16.5" customHeight="1" x14ac:dyDescent="0.2">
      <c r="A7" t="s">
        <v>27</v>
      </c>
      <c r="B7" t="s">
        <v>31</v>
      </c>
      <c r="C7" s="1" t="s">
        <v>45</v>
      </c>
      <c r="D7" t="s">
        <v>46</v>
      </c>
      <c r="E7" t="s">
        <v>35</v>
      </c>
      <c r="F7" t="s">
        <v>47</v>
      </c>
      <c r="G7">
        <v>2101</v>
      </c>
      <c r="H7" t="str">
        <f t="shared" si="0"/>
        <v>3</v>
      </c>
      <c r="I7" t="str">
        <f t="shared" si="1"/>
        <v>3</v>
      </c>
      <c r="J7" t="str">
        <f t="shared" si="2"/>
        <v>0</v>
      </c>
      <c r="K7" t="str">
        <f t="shared" si="3"/>
        <v>6</v>
      </c>
      <c r="L7" t="s">
        <v>29</v>
      </c>
      <c r="M7" t="s">
        <v>48</v>
      </c>
      <c r="N7">
        <v>0</v>
      </c>
      <c r="O7">
        <v>0</v>
      </c>
      <c r="P7">
        <v>0</v>
      </c>
      <c r="Q7">
        <v>0</v>
      </c>
      <c r="R7">
        <v>34</v>
      </c>
      <c r="S7">
        <v>0</v>
      </c>
      <c r="T7">
        <v>0</v>
      </c>
      <c r="U7">
        <v>0</v>
      </c>
      <c r="V7">
        <v>0</v>
      </c>
      <c r="W7">
        <v>34</v>
      </c>
      <c r="X7">
        <v>102</v>
      </c>
      <c r="Y7">
        <v>5.67</v>
      </c>
      <c r="Z7">
        <v>2559</v>
      </c>
      <c r="AA7">
        <v>3</v>
      </c>
    </row>
    <row r="8" spans="1:27" ht="16.5" customHeight="1" x14ac:dyDescent="0.2">
      <c r="A8" t="s">
        <v>27</v>
      </c>
      <c r="B8" t="s">
        <v>31</v>
      </c>
      <c r="C8" s="1" t="s">
        <v>45</v>
      </c>
      <c r="D8" t="s">
        <v>46</v>
      </c>
      <c r="E8" t="s">
        <v>35</v>
      </c>
      <c r="F8" t="s">
        <v>47</v>
      </c>
      <c r="G8">
        <v>2102</v>
      </c>
      <c r="H8" t="str">
        <f t="shared" si="0"/>
        <v>3</v>
      </c>
      <c r="I8" t="str">
        <f t="shared" si="1"/>
        <v>3</v>
      </c>
      <c r="J8" t="str">
        <f t="shared" si="2"/>
        <v>0</v>
      </c>
      <c r="K8" t="str">
        <f t="shared" si="3"/>
        <v>6</v>
      </c>
      <c r="L8" t="s">
        <v>29</v>
      </c>
      <c r="M8" t="s">
        <v>48</v>
      </c>
      <c r="N8">
        <v>0</v>
      </c>
      <c r="O8">
        <v>0</v>
      </c>
      <c r="P8">
        <v>6</v>
      </c>
      <c r="Q8">
        <v>0</v>
      </c>
      <c r="R8">
        <v>37</v>
      </c>
      <c r="S8">
        <v>0</v>
      </c>
      <c r="T8">
        <v>0</v>
      </c>
      <c r="U8">
        <v>0</v>
      </c>
      <c r="V8">
        <v>0</v>
      </c>
      <c r="W8">
        <v>43</v>
      </c>
      <c r="X8">
        <v>129</v>
      </c>
      <c r="Y8">
        <v>7.17</v>
      </c>
      <c r="Z8">
        <v>2559</v>
      </c>
      <c r="AA8">
        <v>3</v>
      </c>
    </row>
    <row r="9" spans="1:27" ht="16.5" customHeight="1" x14ac:dyDescent="0.2">
      <c r="C9" s="1"/>
    </row>
    <row r="10" spans="1:27" ht="16.5" customHeight="1" x14ac:dyDescent="0.2">
      <c r="A10" t="s">
        <v>49</v>
      </c>
      <c r="B10" t="s">
        <v>28</v>
      </c>
      <c r="C10" s="1" t="s">
        <v>50</v>
      </c>
      <c r="D10" t="s">
        <v>51</v>
      </c>
      <c r="E10" t="s">
        <v>32</v>
      </c>
      <c r="F10" t="s">
        <v>52</v>
      </c>
      <c r="G10">
        <v>1201</v>
      </c>
      <c r="H10" t="str">
        <f t="shared" ref="H10" si="4">LEFT(L10,1)</f>
        <v>3</v>
      </c>
      <c r="I10" t="str">
        <f t="shared" ref="I10" si="5">MID(L10,4,1)</f>
        <v>3</v>
      </c>
      <c r="J10" t="str">
        <f t="shared" ref="J10" si="6">MID(L10,6,1)</f>
        <v>0</v>
      </c>
      <c r="K10" t="str">
        <f t="shared" ref="K10" si="7">MID(L10,8,1)</f>
        <v>6</v>
      </c>
      <c r="L10" t="s">
        <v>29</v>
      </c>
      <c r="M10" t="s">
        <v>53</v>
      </c>
      <c r="N10">
        <v>0</v>
      </c>
      <c r="O10">
        <v>3</v>
      </c>
      <c r="P10">
        <v>0</v>
      </c>
      <c r="Q10">
        <v>0</v>
      </c>
      <c r="R10">
        <v>0</v>
      </c>
      <c r="S10">
        <v>0</v>
      </c>
      <c r="T10">
        <v>5</v>
      </c>
      <c r="U10">
        <v>12</v>
      </c>
      <c r="V10">
        <v>4</v>
      </c>
      <c r="W10">
        <v>24</v>
      </c>
      <c r="X10">
        <v>72</v>
      </c>
      <c r="Y10">
        <v>4</v>
      </c>
      <c r="Z10">
        <v>2559</v>
      </c>
      <c r="AA10">
        <v>3</v>
      </c>
    </row>
    <row r="11" spans="1:27" ht="16.5" customHeight="1" x14ac:dyDescent="0.2">
      <c r="C11" s="1"/>
    </row>
    <row r="12" spans="1:27" ht="16.5" customHeight="1" x14ac:dyDescent="0.2">
      <c r="A12" t="s">
        <v>54</v>
      </c>
      <c r="B12" t="s">
        <v>31</v>
      </c>
      <c r="C12" s="1" t="s">
        <v>56</v>
      </c>
      <c r="D12" t="s">
        <v>57</v>
      </c>
      <c r="E12" t="s">
        <v>35</v>
      </c>
      <c r="F12" t="s">
        <v>58</v>
      </c>
      <c r="G12">
        <v>2501</v>
      </c>
      <c r="H12" t="str">
        <f t="shared" ref="H12" si="8">LEFT(L12,1)</f>
        <v>6</v>
      </c>
      <c r="I12" t="str">
        <f t="shared" ref="I12" si="9">MID(L12,4,1)</f>
        <v>0</v>
      </c>
      <c r="J12" t="str">
        <f>MID(L12,6,2)</f>
        <v>18</v>
      </c>
      <c r="K12" t="str">
        <f>MID(L12,9,1)</f>
        <v>0</v>
      </c>
      <c r="L12" t="s">
        <v>55</v>
      </c>
      <c r="M12" t="s">
        <v>59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1</v>
      </c>
      <c r="X12">
        <v>6</v>
      </c>
      <c r="Y12">
        <v>0.5</v>
      </c>
      <c r="Z12">
        <v>2559</v>
      </c>
      <c r="AA1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ภาคเรียนที่_1_2559</vt:lpstr>
      <vt:lpstr>ภาคเรียนที่_2_2559</vt:lpstr>
      <vt:lpstr>ภาคฤดูร้อน_2559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2018-11-05T09:16:20Z</dcterms:created>
  <dcterms:modified xsi:type="dcterms:W3CDTF">2018-11-07T04:00:42Z</dcterms:modified>
</cp:coreProperties>
</file>