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1"/>
  </bookViews>
  <sheets>
    <sheet name="ภาคเรียนที่_1_2560" sheetId="1" r:id="rId1"/>
    <sheet name="ภาคเรียนที่_2_256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J19" i="2"/>
  <c r="I19" i="2"/>
  <c r="H19" i="2"/>
  <c r="K18" i="2"/>
  <c r="J18" i="2"/>
  <c r="I18" i="2"/>
  <c r="H18" i="2"/>
  <c r="K17" i="2"/>
  <c r="J17" i="2"/>
  <c r="I17" i="2"/>
  <c r="H17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0" i="2"/>
  <c r="J10" i="2"/>
  <c r="I10" i="2"/>
  <c r="H10" i="2"/>
  <c r="K9" i="2"/>
  <c r="J9" i="2"/>
  <c r="I9" i="2"/>
  <c r="H9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2" i="2"/>
  <c r="J2" i="2"/>
  <c r="I2" i="2"/>
  <c r="H2" i="2"/>
  <c r="K28" i="1" l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0" i="1"/>
  <c r="J10" i="1"/>
  <c r="I10" i="1"/>
  <c r="H10" i="1"/>
  <c r="K9" i="1"/>
  <c r="J9" i="1"/>
  <c r="I9" i="1"/>
  <c r="H9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<sst xmlns="http://schemas.openxmlformats.org/spreadsheetml/2006/main" count="358" uniqueCount="101">
  <si>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</si>
  <si>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</si>
  <si>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</si>
  <si>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</si>
  <si>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</si>
  <si>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</si>
  <si>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</si>
  <si>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</si>
  <si>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</si>
  <si>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</si>
  <si>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</si>
  <si>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</si>
  <si>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</si>
  <si>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</si>
  <si>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</si>
  <si>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</si>
  <si>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</si>
  <si>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</si>
  <si>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</si>
  <si>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</si>
  <si>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</si>
  <si>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</si>
  <si>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</si>
  <si>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</si>
  <si>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</si>
  <si>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</si>
  <si>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</si>
  <si>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</si>
  <si>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</si>
  <si>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</si>
  <si>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</si>
  <si>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</si>
  <si>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0000162</t>
  </si>
  <si>
    <t>สิ่งแวดล้อมกับการดำเนินชีวิต</t>
  </si>
  <si>
    <t>กรกนก อุบลชลเขต,พิมพ์ชนา ฮกทา,วิกาญดา ทองเนื้อแข็ง,ศิริลักษณ์ ช่วยพนัง,สุดสาคร สิงห์ทอง</t>
  </si>
  <si>
    <t>นันทรัตน์ พฤกษาพิทักษ์,ปิยาภรณ์ ภาษิตกุล,พีรนาฏ คิดดี,อรสา อนันต์,อานุช คีรีรัฐนิคม</t>
  </si>
  <si>
    <t>นันทิดา สุธรรมวงศ์,นิรมล จันทรชาติ,สรพงค์ เบญจศรี,สุนิสา คงประสิทธิ์,อุษา อ้นทอง</t>
  </si>
  <si>
    <t>นันทิดา สุธรรมวงศ์,นิรมล จันทรชาติ,สรพงค์ เบญจศรี,สุนิสา คงประสิทธิ์,สุปาณี เลี้ยงพรพรรณ</t>
  </si>
  <si>
    <t>พัทลุง</t>
  </si>
  <si>
    <t>3 (2-3-4)</t>
  </si>
  <si>
    <t>6 (0-18-0)</t>
  </si>
  <si>
    <t>1 (0-2-1)</t>
  </si>
  <si>
    <t>ระเบียบวิธีวิจัย</t>
  </si>
  <si>
    <t>จตุพร แก้วอ่อน</t>
  </si>
  <si>
    <t>จอมภพ แววศักดิ์</t>
  </si>
  <si>
    <t>คณะวิศวกรรมศาสตร์</t>
  </si>
  <si>
    <t>พื้นฐานเฉพาะด้านวิศวกรรมศาสตร์</t>
  </si>
  <si>
    <t>1000111</t>
  </si>
  <si>
    <t>การเขียนแบบวิศวกรรม</t>
  </si>
  <si>
    <t>กรกนก อุบลชลเขต,กฤษฎา พัชรสิทธิ์,จตุพร แก้วอ่อน,จีรวัฒน์ โสภาจารย์,ธารทิพย์ สิทธิรักษ์,นันทพันธ์ นภัทรานันทน์,บัญญัติ ลีลาจริยกุล,ปาลิตา สัจจะบุตร,พลกฤษณ์ คล้ายวิตภัทร,อนิดา เพ็ชรแก้ว,อภิเดช บูรณวงศ์,เริงวุฒิ ชูเมือง,เสาวณีย์ สิงห์สโรทัย</t>
  </si>
  <si>
    <t>1002232</t>
  </si>
  <si>
    <t>เทคโนโลยียาง</t>
  </si>
  <si>
    <t>วิศวกรรมการยางและพอลิเมอร์</t>
  </si>
  <si>
    <t>กฤษฎา พัชรสิทธิ์</t>
  </si>
  <si>
    <t>บัณฑิตศึกษาภาคปกติ</t>
  </si>
  <si>
    <t>สัมมนา 1</t>
  </si>
  <si>
    <t>วิศวกรรมพลังงาน</t>
  </si>
  <si>
    <t>1004501</t>
  </si>
  <si>
    <t>กฤษฎา พัชรสิทธิ์,จตุพร แก้วอ่อน,จอมภพ แววศักดิ์,นันทพันธ์ นภัทรานันทน์,พลกฤษณ์ คล้ายวิตภัทร,รวมพร นิคม,อนิดา เพ็ชรแก้ว,เสาวณีย์ สิงห์สโรทัย,โชคชัย เหมือนมาศ</t>
  </si>
  <si>
    <t>1004511</t>
  </si>
  <si>
    <t>หลักมูลวิศวกรรมพลังงาน 1</t>
  </si>
  <si>
    <t>1004512</t>
  </si>
  <si>
    <t>หลักมูลวิศวกรรมพลังงาน 2</t>
  </si>
  <si>
    <t>1004513</t>
  </si>
  <si>
    <t>วิธีคณิตศาสตร์ในงานวิศวกรรม</t>
  </si>
  <si>
    <t>จตุพร แก้วอ่อน,จันทวรรณ น้อยศรี</t>
  </si>
  <si>
    <t>1004514</t>
  </si>
  <si>
    <t>1004561</t>
  </si>
  <si>
    <t>แหล่งพลังงานและการแปรรูปพลังงาน</t>
  </si>
  <si>
    <t>รวมพร นิคม</t>
  </si>
  <si>
    <t>1004566</t>
  </si>
  <si>
    <t>การเผาไหม้และการควบคุมการปล่อยมลพิษ</t>
  </si>
  <si>
    <t>1004576</t>
  </si>
  <si>
    <t>การจัดการและอนุรักษ์พลังงานในอุตสาหกรรม</t>
  </si>
  <si>
    <t>1004692</t>
  </si>
  <si>
    <t>วิทยานิพนธ์ แบบ ก 2</t>
  </si>
  <si>
    <t>โชคชัย เหมือนมาศ</t>
  </si>
  <si>
    <t>ดุษฎีบัณฑิต  ภาคปกติ</t>
  </si>
  <si>
    <t>นันทพันธ์ นภัทรานันทน์</t>
  </si>
  <si>
    <t>1004701</t>
  </si>
  <si>
    <t>สัมมนาวิศวกรรมพลังงาน 1</t>
  </si>
  <si>
    <t>1004702</t>
  </si>
  <si>
    <t>สัมมนาวิศวกรรมพลังงาน 2</t>
  </si>
  <si>
    <t>2 (2-0-4)</t>
  </si>
  <si>
    <t>0000166</t>
  </si>
  <si>
    <t>ไฟฟ้ากับชีวิต</t>
  </si>
  <si>
    <t>กรกนก อุบลชลเขต,กฤษฎา พัชรสิทธิ์,จีรวัฒน์ โสภาจารย์,ธารทิพย์ สิทธิรักษ์,นันทพันธ์ นภัทรานันทน์,ปาลิตา สัจจะบุตร,พลกฤษณ์ คล้ายวิตภัทร,รวมพร นิคม,อนิดา เพ็ชรแก้ว,เริงวุฒิ ชูเมือง,เสาวณีย์ สิงห์สโรทัย</t>
  </si>
  <si>
    <t>กรกนก อุบลชลเขต,ธัญญา พันธ์ฤทธิ์ดำ,นันทรัตน์ พฤกษาพิทักษ์,นิรมล จันทรชาติ,วิกาญดา ทองเนื้อแข็ง,ศิริลักษณ์ ช่วยพนัง,สรพงค์ เบญจศรี,สุดสาคร สิงห์ทอง</t>
  </si>
  <si>
    <t>กนกพร สังขรักษ์,นันทิดา สุธรรมวงศ์,พีรนาฏ คิดดี,สุนิสา คงประสิทธิ์,อรสา อนันต์,อานุช คีรีรัฐนิคม</t>
  </si>
  <si>
    <t>9 (0-27-0)</t>
  </si>
  <si>
    <t>1000211</t>
  </si>
  <si>
    <t>วัสดุวิศวกรรม</t>
  </si>
  <si>
    <t>กรกนก อุบลชลเขต,กฤษฎา พัชรสิทธิ์,ปาลิตา สัจจะบุตร,อนิดา เพ็ชรแก้ว,เสาวณีย์ สิงห์สโรทัย</t>
  </si>
  <si>
    <t>0212565</t>
  </si>
  <si>
    <t>พลังงานจากชีวมวลและการแปรรูป</t>
  </si>
  <si>
    <t>1004562</t>
  </si>
  <si>
    <t>การวิเคราะห์และออกแบบระบบความร้อน</t>
  </si>
  <si>
    <t>จตุพร แก้วอ่อน,จอมภพ แววศักดิ์,รวมพร นิคม,โชคชัย เหมือนมาศ</t>
  </si>
  <si>
    <t>1004793</t>
  </si>
  <si>
    <t>ดุษฎีนิพนธ์ แบบ 2.1</t>
  </si>
  <si>
    <t>จตุพร แก้วอ่อน,จอมภพ แววศักดิ์,อุษา อ้นทอง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</si>
</sst>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G7" workbookViewId="0">
      <selection activeCell="K21" sqref="K2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6</v>
      </c>
      <c r="H2" s="2" t="str">
        <f t="shared" ref="H2:H7" si="0">LEFT(L2,1)</f>
        <v>3</v>
      </c>
      <c r="I2" s="2" t="str">
        <f t="shared" ref="I2:I7" si="1">MID(L2,4,1)</f>
        <v>3</v>
      </c>
      <c r="J2" s="2" t="str">
        <f t="shared" ref="J2:J7" si="2">MID(L2,6,1)</f>
        <v>0</v>
      </c>
      <c r="K2" s="2" t="str">
        <f t="shared" ref="K2:K7" si="3">MID(L2,8,1)</f>
        <v>6</v>
      </c>
      <c r="L2" t="s">
        <v>31</v>
      </c>
      <c r="M2" t="s">
        <v>34</v>
      </c>
      <c r="N2">
        <v>0</v>
      </c>
      <c r="O2">
        <v>0</v>
      </c>
      <c r="P2">
        <v>0</v>
      </c>
      <c r="Q2">
        <v>96</v>
      </c>
      <c r="R2">
        <v>0</v>
      </c>
      <c r="S2">
        <v>0</v>
      </c>
      <c r="T2">
        <v>0</v>
      </c>
      <c r="U2">
        <v>70</v>
      </c>
      <c r="V2">
        <v>0</v>
      </c>
      <c r="W2">
        <v>166</v>
      </c>
      <c r="X2">
        <v>498</v>
      </c>
      <c r="Y2">
        <v>27.67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4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35</v>
      </c>
      <c r="N3">
        <v>0</v>
      </c>
      <c r="O3">
        <v>0</v>
      </c>
      <c r="P3">
        <v>0</v>
      </c>
      <c r="Q3">
        <v>133</v>
      </c>
      <c r="R3">
        <v>0</v>
      </c>
      <c r="S3">
        <v>0</v>
      </c>
      <c r="T3">
        <v>0</v>
      </c>
      <c r="U3">
        <v>87</v>
      </c>
      <c r="V3">
        <v>0</v>
      </c>
      <c r="W3">
        <v>220</v>
      </c>
      <c r="X3">
        <v>660</v>
      </c>
      <c r="Y3">
        <v>36.67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5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36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219</v>
      </c>
      <c r="V4">
        <v>0</v>
      </c>
      <c r="W4">
        <v>219</v>
      </c>
      <c r="X4">
        <v>657</v>
      </c>
      <c r="Y4">
        <v>36.5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3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34</v>
      </c>
      <c r="N5">
        <v>0</v>
      </c>
      <c r="O5">
        <v>0</v>
      </c>
      <c r="P5">
        <v>0</v>
      </c>
      <c r="Q5">
        <v>104</v>
      </c>
      <c r="R5">
        <v>0</v>
      </c>
      <c r="S5">
        <v>0</v>
      </c>
      <c r="T5">
        <v>0</v>
      </c>
      <c r="U5">
        <v>53</v>
      </c>
      <c r="V5">
        <v>0</v>
      </c>
      <c r="W5">
        <v>157</v>
      </c>
      <c r="X5">
        <v>471</v>
      </c>
      <c r="Y5">
        <v>26.17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32</v>
      </c>
      <c r="D6" t="s">
        <v>33</v>
      </c>
      <c r="E6" t="s">
        <v>29</v>
      </c>
      <c r="F6" t="s">
        <v>30</v>
      </c>
      <c r="G6">
        <v>2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37</v>
      </c>
      <c r="N6">
        <v>0</v>
      </c>
      <c r="O6">
        <v>0</v>
      </c>
      <c r="P6">
        <v>0</v>
      </c>
      <c r="Q6">
        <v>158</v>
      </c>
      <c r="R6">
        <v>0</v>
      </c>
      <c r="S6">
        <v>0</v>
      </c>
      <c r="T6">
        <v>0</v>
      </c>
      <c r="U6">
        <v>55</v>
      </c>
      <c r="V6">
        <v>0</v>
      </c>
      <c r="W6">
        <v>213</v>
      </c>
      <c r="X6">
        <v>639</v>
      </c>
      <c r="Y6">
        <v>35.5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32</v>
      </c>
      <c r="D7" t="s">
        <v>33</v>
      </c>
      <c r="E7" t="s">
        <v>29</v>
      </c>
      <c r="F7" t="s">
        <v>30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31</v>
      </c>
      <c r="M7" t="s">
        <v>35</v>
      </c>
      <c r="N7">
        <v>0</v>
      </c>
      <c r="O7">
        <v>0</v>
      </c>
      <c r="P7">
        <v>0</v>
      </c>
      <c r="Q7">
        <v>33</v>
      </c>
      <c r="R7">
        <v>0</v>
      </c>
      <c r="S7">
        <v>0</v>
      </c>
      <c r="T7">
        <v>0</v>
      </c>
      <c r="U7">
        <v>187</v>
      </c>
      <c r="V7">
        <v>0</v>
      </c>
      <c r="W7">
        <v>220</v>
      </c>
      <c r="X7">
        <v>660</v>
      </c>
      <c r="Y7">
        <v>36.67</v>
      </c>
      <c r="Z7">
        <v>2560</v>
      </c>
      <c r="AA7">
        <v>1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t="s">
        <v>27</v>
      </c>
      <c r="B9" t="s">
        <v>38</v>
      </c>
      <c r="C9" s="1" t="s">
        <v>47</v>
      </c>
      <c r="D9" t="s">
        <v>48</v>
      </c>
      <c r="E9" t="s">
        <v>45</v>
      </c>
      <c r="F9" t="s">
        <v>46</v>
      </c>
      <c r="G9">
        <v>2101</v>
      </c>
      <c r="H9" s="2" t="str">
        <f t="shared" ref="H9:H10" si="4">LEFT(L9,1)</f>
        <v>3</v>
      </c>
      <c r="I9" s="2" t="str">
        <f t="shared" ref="I9:I10" si="5">MID(L9,4,1)</f>
        <v>2</v>
      </c>
      <c r="J9" s="2" t="str">
        <f t="shared" ref="J9:J10" si="6">MID(L9,6,1)</f>
        <v>3</v>
      </c>
      <c r="K9" s="2" t="str">
        <f t="shared" ref="K9:K10" si="7">MID(L9,8,1)</f>
        <v>4</v>
      </c>
      <c r="L9" t="s">
        <v>39</v>
      </c>
      <c r="M9" t="s">
        <v>49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22</v>
      </c>
      <c r="X9">
        <v>66</v>
      </c>
      <c r="Y9">
        <v>3.67</v>
      </c>
      <c r="Z9">
        <v>2560</v>
      </c>
      <c r="AA9">
        <v>1</v>
      </c>
    </row>
    <row r="10" spans="1:27" ht="16.5" customHeight="1" x14ac:dyDescent="0.2">
      <c r="A10" t="s">
        <v>27</v>
      </c>
      <c r="B10" t="s">
        <v>38</v>
      </c>
      <c r="C10" s="1" t="s">
        <v>50</v>
      </c>
      <c r="D10" t="s">
        <v>51</v>
      </c>
      <c r="E10" t="s">
        <v>45</v>
      </c>
      <c r="F10" t="s">
        <v>52</v>
      </c>
      <c r="G10">
        <v>2101</v>
      </c>
      <c r="H10" s="2" t="str">
        <f t="shared" si="4"/>
        <v>3</v>
      </c>
      <c r="I10" s="2" t="str">
        <f t="shared" si="5"/>
        <v>3</v>
      </c>
      <c r="J10" s="2" t="str">
        <f t="shared" si="6"/>
        <v>0</v>
      </c>
      <c r="K10" s="2" t="str">
        <f t="shared" si="7"/>
        <v>6</v>
      </c>
      <c r="L10" t="s">
        <v>31</v>
      </c>
      <c r="M10" t="s">
        <v>53</v>
      </c>
      <c r="N10">
        <v>0</v>
      </c>
      <c r="O10">
        <v>0</v>
      </c>
      <c r="P10">
        <v>6</v>
      </c>
      <c r="Q10">
        <v>0</v>
      </c>
      <c r="R10">
        <v>0</v>
      </c>
      <c r="S10">
        <v>0</v>
      </c>
      <c r="T10">
        <v>0</v>
      </c>
      <c r="U10">
        <v>0</v>
      </c>
      <c r="V10">
        <v>3</v>
      </c>
      <c r="W10">
        <v>9</v>
      </c>
      <c r="X10">
        <v>27</v>
      </c>
      <c r="Y10">
        <v>1.5</v>
      </c>
      <c r="Z10">
        <v>2560</v>
      </c>
      <c r="AA10">
        <v>1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54</v>
      </c>
      <c r="B12" t="s">
        <v>38</v>
      </c>
      <c r="C12" s="1" t="s">
        <v>57</v>
      </c>
      <c r="D12" t="s">
        <v>55</v>
      </c>
      <c r="E12" t="s">
        <v>45</v>
      </c>
      <c r="F12" t="s">
        <v>56</v>
      </c>
      <c r="G12">
        <v>2401</v>
      </c>
      <c r="H12" s="2" t="str">
        <f t="shared" ref="H12:H20" si="8">LEFT(L12,1)</f>
        <v>1</v>
      </c>
      <c r="I12" s="2" t="str">
        <f t="shared" ref="I12:I20" si="9">MID(L12,4,1)</f>
        <v>0</v>
      </c>
      <c r="J12" s="2" t="str">
        <f t="shared" ref="J12:J18" si="10">MID(L12,6,1)</f>
        <v>2</v>
      </c>
      <c r="K12" s="2" t="str">
        <f t="shared" ref="K12:K18" si="11">MID(L12,8,1)</f>
        <v>1</v>
      </c>
      <c r="L12" t="s">
        <v>41</v>
      </c>
      <c r="M12" t="s">
        <v>58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4</v>
      </c>
      <c r="X12">
        <v>4</v>
      </c>
      <c r="Y12">
        <v>0.33</v>
      </c>
      <c r="Z12">
        <v>2560</v>
      </c>
      <c r="AA12">
        <v>1</v>
      </c>
    </row>
    <row r="13" spans="1:27" ht="16.5" customHeight="1" x14ac:dyDescent="0.2">
      <c r="A13" t="s">
        <v>54</v>
      </c>
      <c r="B13" t="s">
        <v>38</v>
      </c>
      <c r="C13" s="1" t="s">
        <v>59</v>
      </c>
      <c r="D13" t="s">
        <v>60</v>
      </c>
      <c r="E13" t="s">
        <v>45</v>
      </c>
      <c r="F13" t="s">
        <v>56</v>
      </c>
      <c r="G13">
        <v>2401</v>
      </c>
      <c r="H13" s="2" t="str">
        <f t="shared" si="8"/>
        <v>3</v>
      </c>
      <c r="I13" s="2" t="str">
        <f t="shared" si="9"/>
        <v>3</v>
      </c>
      <c r="J13" s="2" t="str">
        <f t="shared" si="10"/>
        <v>0</v>
      </c>
      <c r="K13" s="2" t="str">
        <f t="shared" si="11"/>
        <v>6</v>
      </c>
      <c r="L13" t="s">
        <v>31</v>
      </c>
      <c r="M13" t="s">
        <v>43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4</v>
      </c>
      <c r="X13">
        <v>12</v>
      </c>
      <c r="Y13">
        <v>1</v>
      </c>
      <c r="Z13">
        <v>2560</v>
      </c>
      <c r="AA13">
        <v>1</v>
      </c>
    </row>
    <row r="14" spans="1:27" ht="16.5" customHeight="1" x14ac:dyDescent="0.2">
      <c r="A14" t="s">
        <v>54</v>
      </c>
      <c r="B14" t="s">
        <v>38</v>
      </c>
      <c r="C14" s="1" t="s">
        <v>61</v>
      </c>
      <c r="D14" t="s">
        <v>62</v>
      </c>
      <c r="E14" t="s">
        <v>45</v>
      </c>
      <c r="F14" t="s">
        <v>56</v>
      </c>
      <c r="G14">
        <v>2401</v>
      </c>
      <c r="H14" s="2" t="str">
        <f t="shared" si="8"/>
        <v>3</v>
      </c>
      <c r="I14" s="2" t="str">
        <f t="shared" si="9"/>
        <v>3</v>
      </c>
      <c r="J14" s="2" t="str">
        <f t="shared" si="10"/>
        <v>0</v>
      </c>
      <c r="K14" s="2" t="str">
        <f t="shared" si="11"/>
        <v>6</v>
      </c>
      <c r="L14" t="s">
        <v>31</v>
      </c>
      <c r="M14" t="s">
        <v>43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2</v>
      </c>
      <c r="X14">
        <v>6</v>
      </c>
      <c r="Y14">
        <v>0.5</v>
      </c>
      <c r="Z14">
        <v>2560</v>
      </c>
      <c r="AA14">
        <v>1</v>
      </c>
    </row>
    <row r="15" spans="1:27" ht="16.5" customHeight="1" x14ac:dyDescent="0.2">
      <c r="A15" t="s">
        <v>54</v>
      </c>
      <c r="B15" t="s">
        <v>38</v>
      </c>
      <c r="C15" s="1" t="s">
        <v>63</v>
      </c>
      <c r="D15" t="s">
        <v>64</v>
      </c>
      <c r="E15" t="s">
        <v>45</v>
      </c>
      <c r="F15" t="s">
        <v>56</v>
      </c>
      <c r="G15">
        <v>2401</v>
      </c>
      <c r="H15" s="2" t="str">
        <f t="shared" si="8"/>
        <v>3</v>
      </c>
      <c r="I15" s="2" t="str">
        <f t="shared" si="9"/>
        <v>2</v>
      </c>
      <c r="J15" s="2" t="str">
        <f t="shared" si="10"/>
        <v>3</v>
      </c>
      <c r="K15" s="2" t="str">
        <f t="shared" si="11"/>
        <v>4</v>
      </c>
      <c r="L15" t="s">
        <v>39</v>
      </c>
      <c r="M15" t="s">
        <v>65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6</v>
      </c>
      <c r="X15">
        <v>18</v>
      </c>
      <c r="Y15">
        <v>1.5</v>
      </c>
      <c r="Z15">
        <v>2560</v>
      </c>
      <c r="AA15">
        <v>1</v>
      </c>
    </row>
    <row r="16" spans="1:27" ht="16.5" customHeight="1" x14ac:dyDescent="0.2">
      <c r="A16" t="s">
        <v>54</v>
      </c>
      <c r="B16" t="s">
        <v>38</v>
      </c>
      <c r="C16" s="1" t="s">
        <v>66</v>
      </c>
      <c r="D16" t="s">
        <v>42</v>
      </c>
      <c r="E16" t="s">
        <v>45</v>
      </c>
      <c r="F16" t="s">
        <v>56</v>
      </c>
      <c r="G16">
        <v>2401</v>
      </c>
      <c r="H16" s="2" t="str">
        <f t="shared" si="8"/>
        <v>3</v>
      </c>
      <c r="I16" s="2" t="str">
        <f t="shared" si="9"/>
        <v>2</v>
      </c>
      <c r="J16" s="2" t="str">
        <f t="shared" si="10"/>
        <v>3</v>
      </c>
      <c r="K16" s="2" t="str">
        <f t="shared" si="11"/>
        <v>4</v>
      </c>
      <c r="L16" t="s">
        <v>39</v>
      </c>
      <c r="M16" t="s">
        <v>44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  <c r="X16">
        <v>9</v>
      </c>
      <c r="Y16">
        <v>0.75</v>
      </c>
      <c r="Z16">
        <v>2560</v>
      </c>
      <c r="AA16">
        <v>1</v>
      </c>
    </row>
    <row r="17" spans="1:27" ht="16.5" customHeight="1" x14ac:dyDescent="0.2">
      <c r="A17" t="s">
        <v>54</v>
      </c>
      <c r="B17" t="s">
        <v>38</v>
      </c>
      <c r="C17" s="1" t="s">
        <v>67</v>
      </c>
      <c r="D17" t="s">
        <v>68</v>
      </c>
      <c r="E17" t="s">
        <v>45</v>
      </c>
      <c r="F17" t="s">
        <v>56</v>
      </c>
      <c r="G17">
        <v>2401</v>
      </c>
      <c r="H17" s="2" t="str">
        <f t="shared" si="8"/>
        <v>3</v>
      </c>
      <c r="I17" s="2" t="str">
        <f t="shared" si="9"/>
        <v>3</v>
      </c>
      <c r="J17" s="2" t="str">
        <f t="shared" si="10"/>
        <v>0</v>
      </c>
      <c r="K17" s="2" t="str">
        <f t="shared" si="11"/>
        <v>6</v>
      </c>
      <c r="L17" t="s">
        <v>31</v>
      </c>
      <c r="M17" t="s">
        <v>69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</v>
      </c>
      <c r="X17">
        <v>12</v>
      </c>
      <c r="Y17">
        <v>1</v>
      </c>
      <c r="Z17">
        <v>2560</v>
      </c>
      <c r="AA17">
        <v>1</v>
      </c>
    </row>
    <row r="18" spans="1:27" ht="16.5" customHeight="1" x14ac:dyDescent="0.2">
      <c r="A18" t="s">
        <v>54</v>
      </c>
      <c r="B18" t="s">
        <v>38</v>
      </c>
      <c r="C18" s="1" t="s">
        <v>70</v>
      </c>
      <c r="D18" t="s">
        <v>71</v>
      </c>
      <c r="E18" t="s">
        <v>45</v>
      </c>
      <c r="F18" t="s">
        <v>56</v>
      </c>
      <c r="G18">
        <v>2401</v>
      </c>
      <c r="H18" s="2" t="str">
        <f t="shared" si="8"/>
        <v>3</v>
      </c>
      <c r="I18" s="2" t="str">
        <f t="shared" si="9"/>
        <v>3</v>
      </c>
      <c r="J18" s="2" t="str">
        <f t="shared" si="10"/>
        <v>0</v>
      </c>
      <c r="K18" s="2" t="str">
        <f t="shared" si="11"/>
        <v>6</v>
      </c>
      <c r="L18" t="s">
        <v>31</v>
      </c>
      <c r="M18" t="s">
        <v>69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3</v>
      </c>
      <c r="X18">
        <v>9</v>
      </c>
      <c r="Y18">
        <v>0.75</v>
      </c>
      <c r="Z18">
        <v>2560</v>
      </c>
      <c r="AA18">
        <v>1</v>
      </c>
    </row>
    <row r="19" spans="1:27" ht="16.5" customHeight="1" x14ac:dyDescent="0.2">
      <c r="A19" t="s">
        <v>54</v>
      </c>
      <c r="B19" t="s">
        <v>38</v>
      </c>
      <c r="C19" s="1" t="s">
        <v>74</v>
      </c>
      <c r="D19" t="s">
        <v>75</v>
      </c>
      <c r="E19" t="s">
        <v>45</v>
      </c>
      <c r="F19" t="s">
        <v>56</v>
      </c>
      <c r="G19">
        <v>2402</v>
      </c>
      <c r="H19" s="2" t="str">
        <f t="shared" si="8"/>
        <v>6</v>
      </c>
      <c r="I19" s="2" t="str">
        <f t="shared" si="9"/>
        <v>0</v>
      </c>
      <c r="J19" s="2" t="str">
        <f t="shared" ref="J19:J20" si="12">MID(L19,6,2)</f>
        <v>18</v>
      </c>
      <c r="K19" s="2" t="str">
        <f t="shared" ref="K19:K20" si="13">MID(L19,9,1)</f>
        <v>0</v>
      </c>
      <c r="L19" t="s">
        <v>40</v>
      </c>
      <c r="M19" t="s">
        <v>76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6</v>
      </c>
      <c r="Y19">
        <v>0.5</v>
      </c>
      <c r="Z19">
        <v>2560</v>
      </c>
      <c r="AA19">
        <v>1</v>
      </c>
    </row>
    <row r="20" spans="1:27" ht="16.5" customHeight="1" x14ac:dyDescent="0.2">
      <c r="A20" t="s">
        <v>54</v>
      </c>
      <c r="B20" t="s">
        <v>38</v>
      </c>
      <c r="C20" s="1" t="s">
        <v>74</v>
      </c>
      <c r="D20" t="s">
        <v>75</v>
      </c>
      <c r="E20" t="s">
        <v>45</v>
      </c>
      <c r="F20" t="s">
        <v>56</v>
      </c>
      <c r="G20">
        <v>2401</v>
      </c>
      <c r="H20" s="2" t="str">
        <f t="shared" si="8"/>
        <v>6</v>
      </c>
      <c r="I20" s="2" t="str">
        <f t="shared" si="9"/>
        <v>0</v>
      </c>
      <c r="J20" s="2" t="str">
        <f t="shared" si="12"/>
        <v>18</v>
      </c>
      <c r="K20" s="2" t="str">
        <f t="shared" si="13"/>
        <v>0</v>
      </c>
      <c r="L20" t="s">
        <v>40</v>
      </c>
      <c r="M20" t="s">
        <v>43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6</v>
      </c>
      <c r="Y20">
        <v>0.5</v>
      </c>
      <c r="Z20">
        <v>2560</v>
      </c>
      <c r="AA20">
        <v>1</v>
      </c>
    </row>
    <row r="21" spans="1:27" ht="16.5" customHeight="1" x14ac:dyDescent="0.2">
      <c r="C21" s="1"/>
      <c r="H21" s="2"/>
      <c r="I21" s="2"/>
      <c r="J21" s="2"/>
      <c r="K21" s="2"/>
    </row>
    <row r="22" spans="1:27" ht="16.5" customHeight="1" x14ac:dyDescent="0.2">
      <c r="A22" t="s">
        <v>77</v>
      </c>
      <c r="B22" t="s">
        <v>38</v>
      </c>
      <c r="C22" s="1" t="s">
        <v>61</v>
      </c>
      <c r="D22" t="s">
        <v>62</v>
      </c>
      <c r="E22" t="s">
        <v>45</v>
      </c>
      <c r="F22" t="s">
        <v>56</v>
      </c>
      <c r="G22">
        <v>2901</v>
      </c>
      <c r="H22" s="2" t="str">
        <f t="shared" ref="H22:H28" si="14">LEFT(L22,1)</f>
        <v>3</v>
      </c>
      <c r="I22" s="2" t="str">
        <f t="shared" ref="I22:I28" si="15">MID(L22,4,1)</f>
        <v>3</v>
      </c>
      <c r="J22" s="2" t="str">
        <f t="shared" ref="J22:J28" si="16">MID(L22,6,1)</f>
        <v>0</v>
      </c>
      <c r="K22" s="2" t="str">
        <f t="shared" ref="K22:K28" si="17">MID(L22,8,1)</f>
        <v>6</v>
      </c>
      <c r="L22" t="s">
        <v>31</v>
      </c>
      <c r="M22" t="s">
        <v>43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3</v>
      </c>
      <c r="Y22">
        <v>0.25</v>
      </c>
      <c r="Z22">
        <v>2560</v>
      </c>
      <c r="AA22">
        <v>1</v>
      </c>
    </row>
    <row r="23" spans="1:27" ht="16.5" customHeight="1" x14ac:dyDescent="0.2">
      <c r="A23" t="s">
        <v>77</v>
      </c>
      <c r="B23" t="s">
        <v>38</v>
      </c>
      <c r="C23" s="1" t="s">
        <v>63</v>
      </c>
      <c r="D23" t="s">
        <v>64</v>
      </c>
      <c r="E23" t="s">
        <v>45</v>
      </c>
      <c r="F23" t="s">
        <v>56</v>
      </c>
      <c r="G23">
        <v>2901</v>
      </c>
      <c r="H23" s="2" t="str">
        <f t="shared" si="14"/>
        <v>3</v>
      </c>
      <c r="I23" s="2" t="str">
        <f t="shared" si="15"/>
        <v>2</v>
      </c>
      <c r="J23" s="2" t="str">
        <f t="shared" si="16"/>
        <v>3</v>
      </c>
      <c r="K23" s="2" t="str">
        <f t="shared" si="17"/>
        <v>4</v>
      </c>
      <c r="L23" t="s">
        <v>39</v>
      </c>
      <c r="M23" t="s">
        <v>65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3</v>
      </c>
      <c r="Y23">
        <v>0.25</v>
      </c>
      <c r="Z23">
        <v>2560</v>
      </c>
      <c r="AA23">
        <v>1</v>
      </c>
    </row>
    <row r="24" spans="1:27" ht="16.5" customHeight="1" x14ac:dyDescent="0.2">
      <c r="A24" t="s">
        <v>77</v>
      </c>
      <c r="B24" t="s">
        <v>38</v>
      </c>
      <c r="C24" s="1" t="s">
        <v>66</v>
      </c>
      <c r="D24" t="s">
        <v>42</v>
      </c>
      <c r="E24" t="s">
        <v>45</v>
      </c>
      <c r="F24" t="s">
        <v>56</v>
      </c>
      <c r="G24">
        <v>2901</v>
      </c>
      <c r="H24" s="2" t="str">
        <f t="shared" si="14"/>
        <v>3</v>
      </c>
      <c r="I24" s="2" t="str">
        <f t="shared" si="15"/>
        <v>2</v>
      </c>
      <c r="J24" s="2" t="str">
        <f t="shared" si="16"/>
        <v>3</v>
      </c>
      <c r="K24" s="2" t="str">
        <f t="shared" si="17"/>
        <v>4</v>
      </c>
      <c r="L24" t="s">
        <v>39</v>
      </c>
      <c r="M24" t="s">
        <v>44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3</v>
      </c>
      <c r="Y24">
        <v>0.25</v>
      </c>
      <c r="Z24">
        <v>2560</v>
      </c>
      <c r="AA24">
        <v>1</v>
      </c>
    </row>
    <row r="25" spans="1:27" ht="16.5" customHeight="1" x14ac:dyDescent="0.2">
      <c r="A25" t="s">
        <v>77</v>
      </c>
      <c r="B25" t="s">
        <v>38</v>
      </c>
      <c r="C25" s="1" t="s">
        <v>67</v>
      </c>
      <c r="D25" t="s">
        <v>68</v>
      </c>
      <c r="E25" t="s">
        <v>45</v>
      </c>
      <c r="F25" t="s">
        <v>56</v>
      </c>
      <c r="G25">
        <v>2901</v>
      </c>
      <c r="H25" s="2" t="str">
        <f t="shared" si="14"/>
        <v>3</v>
      </c>
      <c r="I25" s="2" t="str">
        <f t="shared" si="15"/>
        <v>3</v>
      </c>
      <c r="J25" s="2" t="str">
        <f t="shared" si="16"/>
        <v>0</v>
      </c>
      <c r="K25" s="2" t="str">
        <f t="shared" si="17"/>
        <v>6</v>
      </c>
      <c r="L25" t="s">
        <v>31</v>
      </c>
      <c r="M25" t="s">
        <v>69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3</v>
      </c>
      <c r="Y25">
        <v>0.25</v>
      </c>
      <c r="Z25">
        <v>2560</v>
      </c>
      <c r="AA25">
        <v>1</v>
      </c>
    </row>
    <row r="26" spans="1:27" ht="16.5" customHeight="1" x14ac:dyDescent="0.2">
      <c r="A26" t="s">
        <v>77</v>
      </c>
      <c r="B26" t="s">
        <v>38</v>
      </c>
      <c r="C26" s="1" t="s">
        <v>72</v>
      </c>
      <c r="D26" t="s">
        <v>73</v>
      </c>
      <c r="E26" t="s">
        <v>45</v>
      </c>
      <c r="F26" t="s">
        <v>56</v>
      </c>
      <c r="G26">
        <v>2901</v>
      </c>
      <c r="H26" s="2" t="str">
        <f t="shared" si="14"/>
        <v>3</v>
      </c>
      <c r="I26" s="2" t="str">
        <f t="shared" si="15"/>
        <v>2</v>
      </c>
      <c r="J26" s="2" t="str">
        <f t="shared" si="16"/>
        <v>3</v>
      </c>
      <c r="K26" s="2" t="str">
        <f t="shared" si="17"/>
        <v>4</v>
      </c>
      <c r="L26" t="s">
        <v>39</v>
      </c>
      <c r="M26" t="s">
        <v>78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2</v>
      </c>
      <c r="X26">
        <v>6</v>
      </c>
      <c r="Y26">
        <v>0.5</v>
      </c>
      <c r="Z26">
        <v>2560</v>
      </c>
      <c r="AA26">
        <v>1</v>
      </c>
    </row>
    <row r="27" spans="1:27" ht="16.5" customHeight="1" x14ac:dyDescent="0.2">
      <c r="A27" t="s">
        <v>77</v>
      </c>
      <c r="B27" t="s">
        <v>38</v>
      </c>
      <c r="C27" s="1" t="s">
        <v>79</v>
      </c>
      <c r="D27" t="s">
        <v>80</v>
      </c>
      <c r="E27" t="s">
        <v>45</v>
      </c>
      <c r="F27" t="s">
        <v>56</v>
      </c>
      <c r="G27">
        <v>2901</v>
      </c>
      <c r="H27" s="2" t="str">
        <f t="shared" si="14"/>
        <v>1</v>
      </c>
      <c r="I27" s="2" t="str">
        <f t="shared" si="15"/>
        <v>0</v>
      </c>
      <c r="J27" s="2" t="str">
        <f t="shared" si="16"/>
        <v>2</v>
      </c>
      <c r="K27" s="2" t="str">
        <f t="shared" si="17"/>
        <v>1</v>
      </c>
      <c r="L27" t="s">
        <v>41</v>
      </c>
      <c r="M27" t="s">
        <v>58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1</v>
      </c>
      <c r="Y27">
        <v>0.08</v>
      </c>
      <c r="Z27">
        <v>2560</v>
      </c>
      <c r="AA27">
        <v>1</v>
      </c>
    </row>
    <row r="28" spans="1:27" ht="16.5" customHeight="1" x14ac:dyDescent="0.2">
      <c r="A28" t="s">
        <v>77</v>
      </c>
      <c r="B28" t="s">
        <v>38</v>
      </c>
      <c r="C28" s="1" t="s">
        <v>81</v>
      </c>
      <c r="D28" t="s">
        <v>82</v>
      </c>
      <c r="E28" t="s">
        <v>45</v>
      </c>
      <c r="F28" t="s">
        <v>56</v>
      </c>
      <c r="G28">
        <v>2901</v>
      </c>
      <c r="H28" s="2" t="str">
        <f t="shared" si="14"/>
        <v>1</v>
      </c>
      <c r="I28" s="2" t="str">
        <f t="shared" si="15"/>
        <v>0</v>
      </c>
      <c r="J28" s="2" t="str">
        <f t="shared" si="16"/>
        <v>2</v>
      </c>
      <c r="K28" s="2" t="str">
        <f t="shared" si="17"/>
        <v>1</v>
      </c>
      <c r="L28" t="s">
        <v>41</v>
      </c>
      <c r="M28" t="s">
        <v>58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  <c r="X28">
        <v>1</v>
      </c>
      <c r="Y28">
        <v>0.08</v>
      </c>
      <c r="Z28">
        <v>2560</v>
      </c>
      <c r="AA2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K1" workbookViewId="0">
      <selection activeCell="M19" sqref="M1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84</v>
      </c>
      <c r="D2" t="s">
        <v>85</v>
      </c>
      <c r="E2" t="s">
        <v>29</v>
      </c>
      <c r="F2" t="s">
        <v>30</v>
      </c>
      <c r="G2">
        <v>1</v>
      </c>
      <c r="H2" s="2" t="str">
        <f t="shared" ref="H2" si="0">LEFT(L2,1)</f>
        <v>2</v>
      </c>
      <c r="I2" s="2" t="str">
        <f t="shared" ref="I2" si="1">MID(L2,4,1)</f>
        <v>2</v>
      </c>
      <c r="J2" s="2" t="str">
        <f t="shared" ref="J2" si="2">MID(L2,6,1)</f>
        <v>0</v>
      </c>
      <c r="K2" s="2" t="str">
        <f t="shared" ref="K2" si="3">MID(L2,8,1)</f>
        <v>4</v>
      </c>
      <c r="L2" t="s">
        <v>83</v>
      </c>
      <c r="M2" t="s">
        <v>86</v>
      </c>
      <c r="N2">
        <v>0</v>
      </c>
      <c r="O2">
        <v>8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9</v>
      </c>
      <c r="X2">
        <v>18</v>
      </c>
      <c r="Y2">
        <v>1</v>
      </c>
      <c r="Z2">
        <v>2560</v>
      </c>
      <c r="AA2">
        <v>2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38</v>
      </c>
      <c r="C4" s="1" t="s">
        <v>32</v>
      </c>
      <c r="D4" t="s">
        <v>33</v>
      </c>
      <c r="E4" t="s">
        <v>29</v>
      </c>
      <c r="F4" t="s">
        <v>30</v>
      </c>
      <c r="G4">
        <v>2102</v>
      </c>
      <c r="H4" s="2" t="str">
        <f t="shared" ref="H4:H7" si="4">LEFT(L4,1)</f>
        <v>3</v>
      </c>
      <c r="I4" s="2" t="str">
        <f t="shared" ref="I4:I7" si="5">MID(L4,4,1)</f>
        <v>3</v>
      </c>
      <c r="J4" s="2" t="str">
        <f t="shared" ref="J4:J7" si="6">MID(L4,6,1)</f>
        <v>0</v>
      </c>
      <c r="K4" s="2" t="str">
        <f t="shared" ref="K4:K7" si="7">MID(L4,8,1)</f>
        <v>6</v>
      </c>
      <c r="L4" t="s">
        <v>31</v>
      </c>
      <c r="M4" t="s">
        <v>87</v>
      </c>
      <c r="N4">
        <v>0</v>
      </c>
      <c r="O4">
        <v>0</v>
      </c>
      <c r="P4">
        <v>0</v>
      </c>
      <c r="Q4">
        <v>0</v>
      </c>
      <c r="R4">
        <v>0</v>
      </c>
      <c r="S4">
        <v>141</v>
      </c>
      <c r="T4">
        <v>0</v>
      </c>
      <c r="U4">
        <v>0</v>
      </c>
      <c r="V4">
        <v>0</v>
      </c>
      <c r="W4">
        <v>163</v>
      </c>
      <c r="X4">
        <v>489</v>
      </c>
      <c r="Y4">
        <v>27.17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38</v>
      </c>
      <c r="C5" s="1" t="s">
        <v>32</v>
      </c>
      <c r="D5" t="s">
        <v>33</v>
      </c>
      <c r="E5" t="s">
        <v>29</v>
      </c>
      <c r="F5" t="s">
        <v>30</v>
      </c>
      <c r="G5">
        <v>2101</v>
      </c>
      <c r="H5" s="2" t="str">
        <f t="shared" si="4"/>
        <v>3</v>
      </c>
      <c r="I5" s="2" t="str">
        <f t="shared" si="5"/>
        <v>3</v>
      </c>
      <c r="J5" s="2" t="str">
        <f t="shared" si="6"/>
        <v>0</v>
      </c>
      <c r="K5" s="2" t="str">
        <f t="shared" si="7"/>
        <v>6</v>
      </c>
      <c r="L5" t="s">
        <v>31</v>
      </c>
      <c r="M5" t="s">
        <v>88</v>
      </c>
      <c r="N5">
        <v>0</v>
      </c>
      <c r="O5">
        <v>0</v>
      </c>
      <c r="P5">
        <v>98</v>
      </c>
      <c r="Q5">
        <v>0</v>
      </c>
      <c r="R5">
        <v>0</v>
      </c>
      <c r="S5">
        <v>79</v>
      </c>
      <c r="T5">
        <v>0</v>
      </c>
      <c r="U5">
        <v>0</v>
      </c>
      <c r="V5">
        <v>0</v>
      </c>
      <c r="W5">
        <v>177</v>
      </c>
      <c r="X5">
        <v>531</v>
      </c>
      <c r="Y5">
        <v>29.5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38</v>
      </c>
      <c r="C6" s="1" t="s">
        <v>84</v>
      </c>
      <c r="D6" t="s">
        <v>85</v>
      </c>
      <c r="E6" t="s">
        <v>29</v>
      </c>
      <c r="F6" t="s">
        <v>30</v>
      </c>
      <c r="G6">
        <v>2103</v>
      </c>
      <c r="H6" s="2" t="str">
        <f t="shared" si="4"/>
        <v>2</v>
      </c>
      <c r="I6" s="2" t="str">
        <f t="shared" si="5"/>
        <v>2</v>
      </c>
      <c r="J6" s="2" t="str">
        <f t="shared" si="6"/>
        <v>0</v>
      </c>
      <c r="K6" s="2" t="str">
        <f t="shared" si="7"/>
        <v>4</v>
      </c>
      <c r="L6" t="s">
        <v>83</v>
      </c>
      <c r="M6" t="s">
        <v>86</v>
      </c>
      <c r="N6">
        <v>0</v>
      </c>
      <c r="O6">
        <v>0</v>
      </c>
      <c r="P6">
        <v>8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10</v>
      </c>
      <c r="X6">
        <v>20</v>
      </c>
      <c r="Y6">
        <v>1.1100000000000001</v>
      </c>
      <c r="Z6">
        <v>2560</v>
      </c>
      <c r="AA6">
        <v>2</v>
      </c>
    </row>
    <row r="7" spans="1:27" ht="16.5" customHeight="1" x14ac:dyDescent="0.2">
      <c r="A7" t="s">
        <v>27</v>
      </c>
      <c r="B7" t="s">
        <v>38</v>
      </c>
      <c r="C7" s="1" t="s">
        <v>84</v>
      </c>
      <c r="D7" t="s">
        <v>85</v>
      </c>
      <c r="E7" t="s">
        <v>29</v>
      </c>
      <c r="F7" t="s">
        <v>30</v>
      </c>
      <c r="G7">
        <v>2101</v>
      </c>
      <c r="H7" s="2" t="str">
        <f t="shared" si="4"/>
        <v>2</v>
      </c>
      <c r="I7" s="2" t="str">
        <f t="shared" si="5"/>
        <v>2</v>
      </c>
      <c r="J7" s="2" t="str">
        <f t="shared" si="6"/>
        <v>0</v>
      </c>
      <c r="K7" s="2" t="str">
        <f t="shared" si="7"/>
        <v>4</v>
      </c>
      <c r="L7" t="s">
        <v>83</v>
      </c>
      <c r="M7" t="s">
        <v>86</v>
      </c>
      <c r="N7">
        <v>0</v>
      </c>
      <c r="O7">
        <v>0</v>
      </c>
      <c r="P7">
        <v>29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29</v>
      </c>
      <c r="X7">
        <v>58</v>
      </c>
      <c r="Y7">
        <v>3.22</v>
      </c>
      <c r="Z7">
        <v>2560</v>
      </c>
      <c r="AA7">
        <v>2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t="s">
        <v>27</v>
      </c>
      <c r="B9" t="s">
        <v>38</v>
      </c>
      <c r="C9" s="1" t="s">
        <v>90</v>
      </c>
      <c r="D9" t="s">
        <v>91</v>
      </c>
      <c r="E9" t="s">
        <v>45</v>
      </c>
      <c r="F9" t="s">
        <v>46</v>
      </c>
      <c r="G9">
        <v>2101</v>
      </c>
      <c r="H9" s="2" t="str">
        <f t="shared" ref="H9:H10" si="8">LEFT(L9,1)</f>
        <v>3</v>
      </c>
      <c r="I9" s="2" t="str">
        <f t="shared" ref="I9:I10" si="9">MID(L9,4,1)</f>
        <v>3</v>
      </c>
      <c r="J9" s="2" t="str">
        <f t="shared" ref="J9:J10" si="10">MID(L9,6,1)</f>
        <v>0</v>
      </c>
      <c r="K9" s="2" t="str">
        <f t="shared" ref="K9:K10" si="11">MID(L9,8,1)</f>
        <v>6</v>
      </c>
      <c r="L9" t="s">
        <v>31</v>
      </c>
      <c r="M9" t="s">
        <v>92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31</v>
      </c>
      <c r="W9">
        <v>31</v>
      </c>
      <c r="X9">
        <v>93</v>
      </c>
      <c r="Y9">
        <v>5.17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38</v>
      </c>
      <c r="C10" s="1" t="s">
        <v>50</v>
      </c>
      <c r="D10" t="s">
        <v>51</v>
      </c>
      <c r="E10" t="s">
        <v>45</v>
      </c>
      <c r="F10" t="s">
        <v>52</v>
      </c>
      <c r="G10">
        <v>2101</v>
      </c>
      <c r="H10" s="2" t="str">
        <f t="shared" si="8"/>
        <v>3</v>
      </c>
      <c r="I10" s="2" t="str">
        <f t="shared" si="9"/>
        <v>3</v>
      </c>
      <c r="J10" s="2" t="str">
        <f t="shared" si="10"/>
        <v>0</v>
      </c>
      <c r="K10" s="2" t="str">
        <f t="shared" si="11"/>
        <v>6</v>
      </c>
      <c r="L10" t="s">
        <v>31</v>
      </c>
      <c r="M10" t="s">
        <v>92</v>
      </c>
      <c r="N10">
        <v>0</v>
      </c>
      <c r="O10">
        <v>0</v>
      </c>
      <c r="P10">
        <v>2</v>
      </c>
      <c r="Q10">
        <v>0</v>
      </c>
      <c r="R10">
        <v>0</v>
      </c>
      <c r="S10">
        <v>0</v>
      </c>
      <c r="T10">
        <v>0</v>
      </c>
      <c r="U10">
        <v>0</v>
      </c>
      <c r="V10">
        <v>41</v>
      </c>
      <c r="W10">
        <v>43</v>
      </c>
      <c r="X10">
        <v>129</v>
      </c>
      <c r="Y10">
        <v>7.17</v>
      </c>
      <c r="Z10">
        <v>2560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54</v>
      </c>
      <c r="B12" t="s">
        <v>38</v>
      </c>
      <c r="C12" s="1" t="s">
        <v>93</v>
      </c>
      <c r="D12" t="s">
        <v>94</v>
      </c>
      <c r="E12" t="s">
        <v>45</v>
      </c>
      <c r="F12" t="s">
        <v>56</v>
      </c>
      <c r="G12">
        <v>2401</v>
      </c>
      <c r="H12" s="2" t="str">
        <f t="shared" ref="H12:H14" si="12">LEFT(L12,1)</f>
        <v>3</v>
      </c>
      <c r="I12" s="2" t="str">
        <f t="shared" ref="I12:I15" si="13">MID(L12,4,1)</f>
        <v>3</v>
      </c>
      <c r="J12" s="2" t="str">
        <f t="shared" ref="J12:J14" si="14">MID(L12,6,1)</f>
        <v>0</v>
      </c>
      <c r="K12" s="2" t="str">
        <f t="shared" ref="K12:K14" si="15">MID(L12,8,1)</f>
        <v>6</v>
      </c>
      <c r="L12" t="s">
        <v>31</v>
      </c>
      <c r="M12" t="s">
        <v>76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</v>
      </c>
      <c r="X12">
        <v>6</v>
      </c>
      <c r="Y12">
        <v>0.5</v>
      </c>
      <c r="Z12">
        <v>2560</v>
      </c>
      <c r="AA12">
        <v>2</v>
      </c>
    </row>
    <row r="13" spans="1:27" ht="16.5" customHeight="1" x14ac:dyDescent="0.2">
      <c r="A13" t="s">
        <v>54</v>
      </c>
      <c r="B13" t="s">
        <v>38</v>
      </c>
      <c r="C13" s="1" t="s">
        <v>61</v>
      </c>
      <c r="D13" t="s">
        <v>62</v>
      </c>
      <c r="E13" t="s">
        <v>45</v>
      </c>
      <c r="F13" t="s">
        <v>56</v>
      </c>
      <c r="G13">
        <v>2401</v>
      </c>
      <c r="H13" s="2" t="str">
        <f t="shared" si="12"/>
        <v>3</v>
      </c>
      <c r="I13" s="2" t="str">
        <f t="shared" si="13"/>
        <v>3</v>
      </c>
      <c r="J13" s="2" t="str">
        <f t="shared" si="14"/>
        <v>0</v>
      </c>
      <c r="K13" s="2" t="str">
        <f t="shared" si="15"/>
        <v>6</v>
      </c>
      <c r="L13" t="s">
        <v>31</v>
      </c>
      <c r="M13" t="s">
        <v>43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3</v>
      </c>
      <c r="X13">
        <v>9</v>
      </c>
      <c r="Y13">
        <v>0.75</v>
      </c>
      <c r="Z13">
        <v>2560</v>
      </c>
      <c r="AA13">
        <v>2</v>
      </c>
    </row>
    <row r="14" spans="1:27" ht="16.5" customHeight="1" x14ac:dyDescent="0.2">
      <c r="A14" t="s">
        <v>54</v>
      </c>
      <c r="B14" t="s">
        <v>38</v>
      </c>
      <c r="C14" s="1" t="s">
        <v>95</v>
      </c>
      <c r="D14" t="s">
        <v>96</v>
      </c>
      <c r="E14" t="s">
        <v>45</v>
      </c>
      <c r="F14" t="s">
        <v>56</v>
      </c>
      <c r="G14">
        <v>2401</v>
      </c>
      <c r="H14" s="2" t="str">
        <f t="shared" si="12"/>
        <v>3</v>
      </c>
      <c r="I14" s="2" t="str">
        <f t="shared" si="13"/>
        <v>3</v>
      </c>
      <c r="J14" s="2" t="str">
        <f t="shared" si="14"/>
        <v>0</v>
      </c>
      <c r="K14" s="2" t="str">
        <f t="shared" si="15"/>
        <v>6</v>
      </c>
      <c r="L14" t="s">
        <v>31</v>
      </c>
      <c r="M14" t="s">
        <v>43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5</v>
      </c>
      <c r="X14">
        <v>15</v>
      </c>
      <c r="Y14">
        <v>1.25</v>
      </c>
      <c r="Z14">
        <v>2560</v>
      </c>
      <c r="AA14">
        <v>2</v>
      </c>
    </row>
    <row r="15" spans="1:27" ht="16.5" customHeight="1" x14ac:dyDescent="0.2">
      <c r="A15" t="s">
        <v>54</v>
      </c>
      <c r="B15" t="s">
        <v>38</v>
      </c>
      <c r="C15" s="1" t="s">
        <v>74</v>
      </c>
      <c r="D15" t="s">
        <v>75</v>
      </c>
      <c r="E15" t="s">
        <v>45</v>
      </c>
      <c r="F15" t="s">
        <v>56</v>
      </c>
      <c r="G15">
        <v>2401</v>
      </c>
      <c r="H15" s="2" t="str">
        <f>LEFT(L15,1)</f>
        <v>6</v>
      </c>
      <c r="I15" s="2" t="str">
        <f t="shared" si="13"/>
        <v>0</v>
      </c>
      <c r="J15" s="2" t="str">
        <f>MID(L15,6,2)</f>
        <v>18</v>
      </c>
      <c r="K15" s="2" t="str">
        <f>MID(L15,9,1)</f>
        <v>0</v>
      </c>
      <c r="L15" t="s">
        <v>40</v>
      </c>
      <c r="M15" t="s">
        <v>97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5</v>
      </c>
      <c r="X15">
        <v>30</v>
      </c>
      <c r="Y15">
        <v>2.5</v>
      </c>
      <c r="Z15">
        <v>2560</v>
      </c>
      <c r="AA15">
        <v>2</v>
      </c>
    </row>
    <row r="16" spans="1:27" ht="16.5" customHeight="1" x14ac:dyDescent="0.2">
      <c r="C16" s="1"/>
      <c r="H16" s="2"/>
      <c r="I16" s="2"/>
      <c r="J16" s="2"/>
      <c r="K16" s="2"/>
    </row>
    <row r="17" spans="1:27" ht="16.5" customHeight="1" x14ac:dyDescent="0.2">
      <c r="A17" t="s">
        <v>77</v>
      </c>
      <c r="B17" t="s">
        <v>38</v>
      </c>
      <c r="C17" s="1" t="s">
        <v>93</v>
      </c>
      <c r="D17" t="s">
        <v>94</v>
      </c>
      <c r="E17" t="s">
        <v>45</v>
      </c>
      <c r="F17" t="s">
        <v>56</v>
      </c>
      <c r="G17">
        <v>2901</v>
      </c>
      <c r="H17" s="2" t="str">
        <f t="shared" ref="H17:H18" si="16">LEFT(L17,1)</f>
        <v>3</v>
      </c>
      <c r="I17" s="2" t="str">
        <f t="shared" ref="I17:I19" si="17">MID(L17,4,1)</f>
        <v>3</v>
      </c>
      <c r="J17" s="2" t="str">
        <f t="shared" ref="J17:J18" si="18">MID(L17,6,1)</f>
        <v>0</v>
      </c>
      <c r="K17" s="2" t="str">
        <f t="shared" ref="K17:K18" si="19">MID(L17,8,1)</f>
        <v>6</v>
      </c>
      <c r="L17" t="s">
        <v>31</v>
      </c>
      <c r="M17" t="s">
        <v>76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3</v>
      </c>
      <c r="Y17">
        <v>0.25</v>
      </c>
      <c r="Z17">
        <v>2560</v>
      </c>
      <c r="AA17">
        <v>2</v>
      </c>
    </row>
    <row r="18" spans="1:27" ht="16.5" customHeight="1" x14ac:dyDescent="0.2">
      <c r="A18" t="s">
        <v>77</v>
      </c>
      <c r="B18" t="s">
        <v>38</v>
      </c>
      <c r="C18" s="1" t="s">
        <v>95</v>
      </c>
      <c r="D18" t="s">
        <v>96</v>
      </c>
      <c r="E18" t="s">
        <v>45</v>
      </c>
      <c r="F18" t="s">
        <v>56</v>
      </c>
      <c r="G18">
        <v>2901</v>
      </c>
      <c r="H18" s="2" t="str">
        <f t="shared" si="16"/>
        <v>3</v>
      </c>
      <c r="I18" s="2" t="str">
        <f t="shared" si="17"/>
        <v>3</v>
      </c>
      <c r="J18" s="2" t="str">
        <f t="shared" si="18"/>
        <v>0</v>
      </c>
      <c r="K18" s="2" t="str">
        <f t="shared" si="19"/>
        <v>6</v>
      </c>
      <c r="L18" t="s">
        <v>31</v>
      </c>
      <c r="M18" t="s">
        <v>43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3</v>
      </c>
      <c r="Y18">
        <v>0.25</v>
      </c>
      <c r="Z18">
        <v>2560</v>
      </c>
      <c r="AA18">
        <v>2</v>
      </c>
    </row>
    <row r="19" spans="1:27" ht="16.5" customHeight="1" x14ac:dyDescent="0.2">
      <c r="A19" t="s">
        <v>77</v>
      </c>
      <c r="B19" t="s">
        <v>38</v>
      </c>
      <c r="C19" s="1" t="s">
        <v>98</v>
      </c>
      <c r="D19" t="s">
        <v>99</v>
      </c>
      <c r="E19" t="s">
        <v>45</v>
      </c>
      <c r="F19" t="s">
        <v>56</v>
      </c>
      <c r="G19">
        <v>2901</v>
      </c>
      <c r="H19" s="2" t="str">
        <f>LEFT(L19,1)</f>
        <v>9</v>
      </c>
      <c r="I19" s="2" t="str">
        <f t="shared" si="17"/>
        <v>0</v>
      </c>
      <c r="J19" s="2" t="str">
        <f>MID(L19,6,2)</f>
        <v>27</v>
      </c>
      <c r="K19" s="2" t="str">
        <f>MID(L19,9,1)</f>
        <v>0</v>
      </c>
      <c r="L19" t="s">
        <v>89</v>
      </c>
      <c r="M19" t="s">
        <v>100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9</v>
      </c>
      <c r="Y19">
        <v>0.75</v>
      </c>
      <c r="Z19">
        <v>2560</v>
      </c>
      <c r="AA1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ภาคเรียนที่_1_2560</vt:lpstr>
      <vt:lpstr>ภาคเรียนที่_2_2560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2018-11-05T09:29:51Z</dcterms:created>
  <dcterms:modified xsi:type="dcterms:W3CDTF">2018-11-06T07:25:34Z</dcterms:modified>
</cp:coreProperties>
</file>